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Revised Starbases" sheetId="1" r:id="rId1"/>
    <sheet name="Original Calcs" sheetId="2" r:id="rId2"/>
  </sheets>
  <calcPr calcId="14562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57" i="1" l="1"/>
  <c r="G58" i="1"/>
  <c r="G59" i="1"/>
  <c r="G60" i="1"/>
  <c r="G61" i="1"/>
  <c r="G62" i="1"/>
  <c r="G63" i="1"/>
  <c r="F63" i="1" s="1"/>
  <c r="G64" i="1"/>
  <c r="F64" i="1" s="1"/>
  <c r="G65" i="1"/>
  <c r="G56" i="1"/>
  <c r="G44" i="1"/>
  <c r="G45" i="1"/>
  <c r="F45" i="1" s="1"/>
  <c r="G46" i="1"/>
  <c r="F46" i="1" s="1"/>
  <c r="G47" i="1"/>
  <c r="F47" i="1" s="1"/>
  <c r="G48" i="1"/>
  <c r="F48" i="1" s="1"/>
  <c r="G49" i="1"/>
  <c r="F49" i="1" s="1"/>
  <c r="G50" i="1"/>
  <c r="F50" i="1" s="1"/>
  <c r="G51" i="1"/>
  <c r="F51" i="1" s="1"/>
  <c r="G52" i="1"/>
  <c r="F52" i="1" s="1"/>
  <c r="G43" i="1"/>
  <c r="F43" i="1" s="1"/>
  <c r="G39" i="1"/>
  <c r="F39" i="1" s="1"/>
  <c r="G31" i="1"/>
  <c r="F31" i="1" s="1"/>
  <c r="G32" i="1"/>
  <c r="F32" i="1" s="1"/>
  <c r="G33" i="1"/>
  <c r="F33" i="1" s="1"/>
  <c r="G34" i="1"/>
  <c r="G35" i="1"/>
  <c r="G36" i="1"/>
  <c r="G37" i="1"/>
  <c r="F37" i="1" s="1"/>
  <c r="G38" i="1"/>
  <c r="F38" i="1" s="1"/>
  <c r="G30" i="1"/>
  <c r="F30" i="1" s="1"/>
  <c r="G18" i="1"/>
  <c r="F18" i="1" s="1"/>
  <c r="G19" i="1"/>
  <c r="F19" i="1" s="1"/>
  <c r="G20" i="1"/>
  <c r="G21" i="1"/>
  <c r="F21" i="1" s="1"/>
  <c r="G22" i="1"/>
  <c r="G23" i="1"/>
  <c r="G24" i="1"/>
  <c r="F24" i="1" s="1"/>
  <c r="G25" i="1"/>
  <c r="G26" i="1"/>
  <c r="F26" i="1" s="1"/>
  <c r="G17" i="1"/>
  <c r="F17" i="1" s="1"/>
  <c r="F57" i="1"/>
  <c r="F58" i="1"/>
  <c r="F59" i="1"/>
  <c r="F60" i="1"/>
  <c r="F61" i="1"/>
  <c r="F62" i="1"/>
  <c r="F65" i="1"/>
  <c r="F56" i="1"/>
  <c r="F44" i="1"/>
  <c r="F34" i="1"/>
  <c r="F35" i="1"/>
  <c r="F36" i="1"/>
  <c r="F20" i="1"/>
  <c r="D57" i="1"/>
  <c r="D58" i="1"/>
  <c r="D59" i="1"/>
  <c r="D60" i="1"/>
  <c r="D61" i="1"/>
  <c r="D62" i="1"/>
  <c r="D63" i="1"/>
  <c r="D64" i="1"/>
  <c r="D65" i="1"/>
  <c r="D56" i="1"/>
  <c r="C57" i="1"/>
  <c r="C58" i="1"/>
  <c r="C59" i="1"/>
  <c r="C60" i="1"/>
  <c r="C61" i="1"/>
  <c r="C62" i="1"/>
  <c r="C63" i="1"/>
  <c r="C64" i="1"/>
  <c r="C65" i="1"/>
  <c r="B65" i="1"/>
  <c r="B64" i="1"/>
  <c r="B63" i="1"/>
  <c r="B62" i="1"/>
  <c r="B61" i="1"/>
  <c r="B60" i="1"/>
  <c r="B59" i="1"/>
  <c r="B58" i="1"/>
  <c r="B57" i="1"/>
  <c r="B56" i="1"/>
  <c r="B52" i="1"/>
  <c r="B51" i="1"/>
  <c r="B50" i="1"/>
  <c r="B49" i="1"/>
  <c r="B48" i="1"/>
  <c r="B47" i="1"/>
  <c r="B46" i="1"/>
  <c r="B45" i="1"/>
  <c r="B44" i="1"/>
  <c r="B43" i="1"/>
  <c r="B39" i="1"/>
  <c r="B38" i="1"/>
  <c r="B37" i="1"/>
  <c r="B36" i="1"/>
  <c r="B35" i="1"/>
  <c r="B34" i="1"/>
  <c r="B33" i="1"/>
  <c r="B32" i="1"/>
  <c r="B31" i="1"/>
  <c r="B30" i="1"/>
  <c r="E9" i="1"/>
  <c r="H9" i="1"/>
  <c r="I9" i="1" s="1"/>
  <c r="E10" i="1"/>
  <c r="H10" i="1"/>
  <c r="E11" i="1"/>
  <c r="H11" i="1"/>
  <c r="F23" i="1" l="1"/>
  <c r="E63" i="1"/>
  <c r="E58" i="1"/>
  <c r="I11" i="1"/>
  <c r="C56" i="1" s="1"/>
  <c r="C34" i="1"/>
  <c r="D34" i="1"/>
  <c r="E34" i="1" s="1"/>
  <c r="D35" i="1"/>
  <c r="E35" i="1" s="1"/>
  <c r="C32" i="1"/>
  <c r="D32" i="1" s="1"/>
  <c r="E32" i="1" s="1"/>
  <c r="C39" i="1"/>
  <c r="D39" i="1" s="1"/>
  <c r="E39" i="1" s="1"/>
  <c r="C31" i="1"/>
  <c r="D31" i="1" s="1"/>
  <c r="E31" i="1" s="1"/>
  <c r="C36" i="1"/>
  <c r="D36" i="1" s="1"/>
  <c r="E36" i="1" s="1"/>
  <c r="C35" i="1"/>
  <c r="C33" i="1"/>
  <c r="D33" i="1" s="1"/>
  <c r="E33" i="1" s="1"/>
  <c r="C30" i="1"/>
  <c r="D30" i="1" s="1"/>
  <c r="E30" i="1" s="1"/>
  <c r="C38" i="1"/>
  <c r="D38" i="1" s="1"/>
  <c r="E38" i="1" s="1"/>
  <c r="C37" i="1"/>
  <c r="D37" i="1" s="1"/>
  <c r="E37" i="1" s="1"/>
  <c r="I10" i="1"/>
  <c r="E60" i="1" s="1"/>
  <c r="B18" i="1"/>
  <c r="B19" i="1"/>
  <c r="B20" i="1"/>
  <c r="B21" i="1"/>
  <c r="B22" i="1"/>
  <c r="B23" i="1"/>
  <c r="B24" i="1"/>
  <c r="B25" i="1"/>
  <c r="B26" i="1"/>
  <c r="B17" i="1"/>
  <c r="F66" i="2"/>
  <c r="E66" i="2"/>
  <c r="D66" i="2"/>
  <c r="C66" i="2"/>
  <c r="F65" i="2"/>
  <c r="E65" i="2"/>
  <c r="D65" i="2"/>
  <c r="C65" i="2"/>
  <c r="F64" i="2"/>
  <c r="E64" i="2"/>
  <c r="D64" i="2"/>
  <c r="C64" i="2"/>
  <c r="F63" i="2"/>
  <c r="E63" i="2"/>
  <c r="D63" i="2"/>
  <c r="C63" i="2"/>
  <c r="F62" i="2"/>
  <c r="E62" i="2"/>
  <c r="D62" i="2"/>
  <c r="C62" i="2"/>
  <c r="F61" i="2"/>
  <c r="E61" i="2"/>
  <c r="D61" i="2"/>
  <c r="C61" i="2"/>
  <c r="F60" i="2"/>
  <c r="E60" i="2"/>
  <c r="D60" i="2"/>
  <c r="C60" i="2"/>
  <c r="F59" i="2"/>
  <c r="E59" i="2"/>
  <c r="D59" i="2"/>
  <c r="C59" i="2"/>
  <c r="F58" i="2"/>
  <c r="E58" i="2"/>
  <c r="D58" i="2"/>
  <c r="C58" i="2"/>
  <c r="F57" i="2"/>
  <c r="E57" i="2"/>
  <c r="D57" i="2"/>
  <c r="C57" i="2"/>
  <c r="F56" i="2"/>
  <c r="E56" i="2"/>
  <c r="D56" i="2"/>
  <c r="C56" i="2"/>
  <c r="F55" i="2"/>
  <c r="E55" i="2"/>
  <c r="D55" i="2"/>
  <c r="C55" i="2"/>
  <c r="F54" i="2"/>
  <c r="E54" i="2"/>
  <c r="D54" i="2"/>
  <c r="C54" i="2"/>
  <c r="F53" i="2"/>
  <c r="E53" i="2"/>
  <c r="D53" i="2"/>
  <c r="C53" i="2"/>
  <c r="F52" i="2"/>
  <c r="E52" i="2"/>
  <c r="D52" i="2"/>
  <c r="C52" i="2"/>
  <c r="F51" i="2"/>
  <c r="E51" i="2"/>
  <c r="D51" i="2"/>
  <c r="C51" i="2"/>
  <c r="F50" i="2"/>
  <c r="E50" i="2"/>
  <c r="D50" i="2"/>
  <c r="C50" i="2"/>
  <c r="F49" i="2"/>
  <c r="E49" i="2"/>
  <c r="D49" i="2"/>
  <c r="C49" i="2"/>
  <c r="F48" i="2"/>
  <c r="E48" i="2"/>
  <c r="D48" i="2"/>
  <c r="C48" i="2"/>
  <c r="F47" i="2"/>
  <c r="E47" i="2"/>
  <c r="D47" i="2"/>
  <c r="C47" i="2"/>
  <c r="F46" i="2"/>
  <c r="E46" i="2"/>
  <c r="D46" i="2"/>
  <c r="C46" i="2"/>
  <c r="F45" i="2"/>
  <c r="E45" i="2"/>
  <c r="D45" i="2"/>
  <c r="C45" i="2"/>
  <c r="F44" i="2"/>
  <c r="E44" i="2"/>
  <c r="D44" i="2"/>
  <c r="C44" i="2"/>
  <c r="F43" i="2"/>
  <c r="E43" i="2"/>
  <c r="D43" i="2"/>
  <c r="C43" i="2"/>
  <c r="F42" i="2"/>
  <c r="E42" i="2"/>
  <c r="D42" i="2"/>
  <c r="C42" i="2"/>
  <c r="F41" i="2"/>
  <c r="E41" i="2"/>
  <c r="D41" i="2"/>
  <c r="C41" i="2"/>
  <c r="F40" i="2"/>
  <c r="E40" i="2"/>
  <c r="D40" i="2"/>
  <c r="C40" i="2"/>
  <c r="F39" i="2"/>
  <c r="E39" i="2"/>
  <c r="D39" i="2"/>
  <c r="C39" i="2"/>
  <c r="F38" i="2"/>
  <c r="E38" i="2"/>
  <c r="D38" i="2"/>
  <c r="C38" i="2"/>
  <c r="F37" i="2"/>
  <c r="E37" i="2"/>
  <c r="D37" i="2"/>
  <c r="C37" i="2"/>
  <c r="F36" i="2"/>
  <c r="E36" i="2"/>
  <c r="D36" i="2"/>
  <c r="C36" i="2"/>
  <c r="F35" i="2"/>
  <c r="E35" i="2"/>
  <c r="D35" i="2"/>
  <c r="C35" i="2"/>
  <c r="F34" i="2"/>
  <c r="E34" i="2"/>
  <c r="D34" i="2"/>
  <c r="C34" i="2"/>
  <c r="F33" i="2"/>
  <c r="E33" i="2"/>
  <c r="D33" i="2"/>
  <c r="C33" i="2"/>
  <c r="F32" i="2"/>
  <c r="E32" i="2"/>
  <c r="D32" i="2"/>
  <c r="C32" i="2"/>
  <c r="F31" i="2"/>
  <c r="E31" i="2"/>
  <c r="D31" i="2"/>
  <c r="C31" i="2"/>
  <c r="F30" i="2"/>
  <c r="E30" i="2"/>
  <c r="D30" i="2"/>
  <c r="C30" i="2"/>
  <c r="F29" i="2"/>
  <c r="E29" i="2"/>
  <c r="D29" i="2"/>
  <c r="C29" i="2"/>
  <c r="F28" i="2"/>
  <c r="E28" i="2"/>
  <c r="D28" i="2"/>
  <c r="C28" i="2"/>
  <c r="F27" i="2"/>
  <c r="E27" i="2"/>
  <c r="D27" i="2"/>
  <c r="C27" i="2"/>
  <c r="F26" i="2"/>
  <c r="E26" i="2"/>
  <c r="D26" i="2"/>
  <c r="C26" i="2"/>
  <c r="F25" i="2"/>
  <c r="E25" i="2"/>
  <c r="D25" i="2"/>
  <c r="C25" i="2"/>
  <c r="F24" i="2"/>
  <c r="E24" i="2"/>
  <c r="D24" i="2"/>
  <c r="C24" i="2"/>
  <c r="F23" i="2"/>
  <c r="E23" i="2"/>
  <c r="D23" i="2"/>
  <c r="C23" i="2"/>
  <c r="F22" i="2"/>
  <c r="E22" i="2"/>
  <c r="D22" i="2"/>
  <c r="C22" i="2"/>
  <c r="F21" i="2"/>
  <c r="E21" i="2"/>
  <c r="D21" i="2"/>
  <c r="C21" i="2"/>
  <c r="F20" i="2"/>
  <c r="E20" i="2"/>
  <c r="D20" i="2"/>
  <c r="C20" i="2"/>
  <c r="F19" i="2"/>
  <c r="E19" i="2"/>
  <c r="D19" i="2"/>
  <c r="C19" i="2"/>
  <c r="F18" i="2"/>
  <c r="E18" i="2"/>
  <c r="D18" i="2"/>
  <c r="C18" i="2"/>
  <c r="F17" i="2"/>
  <c r="E17" i="2"/>
  <c r="D17" i="2"/>
  <c r="C17" i="2"/>
  <c r="I11" i="2"/>
  <c r="K11" i="2" s="1"/>
  <c r="H11" i="2"/>
  <c r="E11" i="2"/>
  <c r="H10" i="2"/>
  <c r="E10" i="2"/>
  <c r="I10" i="2" s="1"/>
  <c r="K10" i="2" s="1"/>
  <c r="N10" i="2" s="1"/>
  <c r="I9" i="2"/>
  <c r="K9" i="2" s="1"/>
  <c r="N9" i="2" s="1"/>
  <c r="H9" i="2"/>
  <c r="E9" i="2"/>
  <c r="M8" i="2"/>
  <c r="M9" i="2" s="1"/>
  <c r="M10" i="2" s="1"/>
  <c r="M11" i="2" s="1"/>
  <c r="H8" i="2"/>
  <c r="E8" i="2"/>
  <c r="I8" i="2" s="1"/>
  <c r="K8" i="2" s="1"/>
  <c r="N8" i="2" s="1"/>
  <c r="E7" i="2"/>
  <c r="I7" i="2" s="1"/>
  <c r="H8" i="1"/>
  <c r="E8" i="1"/>
  <c r="E7" i="1"/>
  <c r="I7" i="1" s="1"/>
  <c r="F25" i="1" l="1"/>
  <c r="F22" i="1"/>
  <c r="E61" i="1"/>
  <c r="E65" i="1"/>
  <c r="E62" i="1"/>
  <c r="E57" i="1"/>
  <c r="D49" i="1"/>
  <c r="E49" i="1" s="1"/>
  <c r="C47" i="1"/>
  <c r="D47" i="1" s="1"/>
  <c r="E47" i="1" s="1"/>
  <c r="C45" i="1"/>
  <c r="D45" i="1" s="1"/>
  <c r="E45" i="1" s="1"/>
  <c r="C46" i="1"/>
  <c r="C48" i="1"/>
  <c r="D52" i="1"/>
  <c r="E52" i="1" s="1"/>
  <c r="C50" i="1"/>
  <c r="D50" i="1" s="1"/>
  <c r="E50" i="1" s="1"/>
  <c r="C51" i="1"/>
  <c r="D51" i="1" s="1"/>
  <c r="E51" i="1" s="1"/>
  <c r="C52" i="1"/>
  <c r="D48" i="1"/>
  <c r="E48" i="1" s="1"/>
  <c r="C49" i="1"/>
  <c r="D46" i="1"/>
  <c r="E46" i="1" s="1"/>
  <c r="C44" i="1"/>
  <c r="D44" i="1" s="1"/>
  <c r="E44" i="1" s="1"/>
  <c r="C43" i="1"/>
  <c r="D43" i="1" s="1"/>
  <c r="E43" i="1" s="1"/>
  <c r="E64" i="1"/>
  <c r="E59" i="1"/>
  <c r="E56" i="1"/>
  <c r="I8" i="1"/>
  <c r="C18" i="1" s="1"/>
  <c r="D18" i="1" s="1"/>
  <c r="E18" i="1" s="1"/>
  <c r="C22" i="1"/>
  <c r="D22" i="1" s="1"/>
  <c r="E22" i="1" s="1"/>
  <c r="C26" i="1"/>
  <c r="D26" i="1" s="1"/>
  <c r="E26" i="1" s="1"/>
  <c r="C23" i="1"/>
  <c r="D23" i="1" s="1"/>
  <c r="E23" i="1" s="1"/>
  <c r="C24" i="1"/>
  <c r="D24" i="1" s="1"/>
  <c r="E24" i="1" s="1"/>
  <c r="C20" i="1"/>
  <c r="D20" i="1" s="1"/>
  <c r="E20" i="1" s="1"/>
  <c r="C19" i="1"/>
  <c r="D19" i="1" s="1"/>
  <c r="E19" i="1" s="1"/>
  <c r="C21" i="1"/>
  <c r="D21" i="1" s="1"/>
  <c r="E21" i="1" s="1"/>
  <c r="N11" i="2"/>
  <c r="C17" i="1" l="1"/>
  <c r="D17" i="1" s="1"/>
  <c r="E17" i="1" s="1"/>
  <c r="C25" i="1"/>
  <c r="D25" i="1" s="1"/>
  <c r="E25" i="1" s="1"/>
</calcChain>
</file>

<file path=xl/sharedStrings.xml><?xml version="1.0" encoding="utf-8"?>
<sst xmlns="http://schemas.openxmlformats.org/spreadsheetml/2006/main" count="59" uniqueCount="40">
  <si>
    <t>Total Starbases</t>
  </si>
  <si>
    <t>Initial Calculations</t>
  </si>
  <si>
    <t>Upkeep Base (Energy)</t>
  </si>
  <si>
    <t>Modules</t>
  </si>
  <si>
    <t>Trade/Gun</t>
  </si>
  <si>
    <t>Module Cost</t>
  </si>
  <si>
    <t>Buildings</t>
  </si>
  <si>
    <t>Building Upkeep</t>
  </si>
  <si>
    <t>Building Costs</t>
  </si>
  <si>
    <t>Net Cost</t>
  </si>
  <si>
    <t>Increased Cost</t>
  </si>
  <si>
    <t>Outpost</t>
  </si>
  <si>
    <t>Starport</t>
  </si>
  <si>
    <t>Starhold</t>
  </si>
  <si>
    <t>Star Fortress</t>
  </si>
  <si>
    <t>Citadel</t>
  </si>
  <si>
    <t>Starbase Level</t>
  </si>
  <si>
    <t>Star Fort</t>
  </si>
  <si>
    <t>Notes</t>
  </si>
  <si>
    <t>Final Number of Starbases</t>
  </si>
  <si>
    <t>This is a minimum analysis.</t>
  </si>
  <si>
    <t>Assumes 50% energy from TV.</t>
  </si>
  <si>
    <t>Assumes a average cost of 1 energy for modules</t>
  </si>
  <si>
    <t>Assumes a average cost of 2 energy for buildings</t>
  </si>
  <si>
    <t>Each Executives gives +4 TV</t>
  </si>
  <si>
    <t>So a standard Megacorp Planet has a minimum TV of 8.</t>
  </si>
  <si>
    <t>50% TV</t>
  </si>
  <si>
    <t>Final Minimum TV Gain Required</t>
  </si>
  <si>
    <t>Minimum TV required for Profitablity</t>
  </si>
  <si>
    <t>It excludes the free starbases.</t>
  </si>
  <si>
    <t>Trade hub upk</t>
  </si>
  <si>
    <t>Under Cap Starbases</t>
  </si>
  <si>
    <t>Upkeep including under cap starbases</t>
  </si>
  <si>
    <t>Total nr Starbases</t>
  </si>
  <si>
    <t>Upkeep per base</t>
  </si>
  <si>
    <t>Base upkeep</t>
  </si>
  <si>
    <t>Starfortress</t>
  </si>
  <si>
    <t>Extra upkeep</t>
  </si>
  <si>
    <t>Extra upkeep per base</t>
  </si>
  <si>
    <t>Upkeep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</si>
</sst>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200"/>
        <bgColor rgb="FFFFFF00"/>
      </patternFill>
    </fill>
    <fill>
      <patternFill patternType="solid">
        <fgColor rgb="FFFFB66C"/>
        <bgColor rgb="FFFFAA95"/>
      </patternFill>
    </fill>
    <fill>
      <patternFill patternType="solid">
        <fgColor rgb="FFB4C7DC"/>
        <bgColor rgb="FFCCCCFF"/>
      </patternFill>
    </fill>
    <fill>
      <patternFill patternType="solid">
        <fgColor rgb="FFFFAA95"/>
        <bgColor rgb="FFFFB66C"/>
      </patternFill>
    </fill>
    <fill>
      <patternFill patternType="solid">
        <fgColor rgb="FFFFC000"/>
        <bgColor rgb="FFCCCCFF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rgb="FFFFB66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/>
    <xf numFmtId="0" fontId="0" fillId="3" borderId="0" xfId="0" applyFont="1" applyFill="1"/>
    <xf numFmtId="0" fontId="0" fillId="4" borderId="0" xfId="0" applyFill="1"/>
    <xf numFmtId="0" fontId="1" fillId="3" borderId="0" xfId="0" applyFont="1" applyFill="1"/>
    <xf numFmtId="0" fontId="0" fillId="5" borderId="0" xfId="0" applyFont="1" applyFill="1"/>
    <xf numFmtId="0" fontId="1" fillId="0" borderId="0" xfId="0" applyFont="1"/>
    <xf numFmtId="0" fontId="0" fillId="4" borderId="1" xfId="0" applyFill="1" applyBorder="1"/>
    <xf numFmtId="0" fontId="0" fillId="5" borderId="1" xfId="0" applyFont="1" applyFill="1" applyBorder="1"/>
    <xf numFmtId="0" fontId="0" fillId="0" borderId="1" xfId="0" applyBorder="1"/>
    <xf numFmtId="0" fontId="2" fillId="0" borderId="1" xfId="0" applyFont="1" applyBorder="1"/>
    <xf numFmtId="0" fontId="0" fillId="6" borderId="1" xfId="0" applyFill="1" applyBorder="1"/>
    <xf numFmtId="0" fontId="0" fillId="7" borderId="1" xfId="0" applyFill="1" applyBorder="1"/>
    <xf numFmtId="0" fontId="0" fillId="9" borderId="1" xfId="0" applyFill="1" applyBorder="1"/>
    <xf numFmtId="0" fontId="0" fillId="10" borderId="0" xfId="0" applyFont="1" applyFill="1"/>
    <xf numFmtId="0" fontId="0" fillId="8" borderId="0" xfId="0" applyFill="1"/>
    <xf numFmtId="0" fontId="0" fillId="8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AA95"/>
      <rgbColor rgb="FFCC99FF"/>
      <rgbColor rgb="FFFFB66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65"/>
  <sheetViews>
    <sheetView tabSelected="1" zoomScaleNormal="100" workbookViewId="0">
      <selection activeCell="I8" sqref="I8"/>
    </sheetView>
  </sheetViews>
  <sheetFormatPr defaultRowHeight="12.75" x14ac:dyDescent="0.2"/>
  <cols>
    <col min="1" max="1" width="12.85546875" customWidth="1"/>
    <col min="2" max="2" width="19.85546875" customWidth="1"/>
    <col min="3" max="3" width="19.140625" customWidth="1"/>
    <col min="4" max="4" width="12.7109375" customWidth="1"/>
    <col min="5" max="5" width="14.7109375" customWidth="1"/>
    <col min="6" max="6" width="17" customWidth="1"/>
    <col min="7" max="7" width="17.140625" customWidth="1"/>
    <col min="8" max="8" width="13.140625" customWidth="1"/>
    <col min="9" max="1019" width="11.5703125"/>
  </cols>
  <sheetData>
    <row r="5" spans="1:9" x14ac:dyDescent="0.2">
      <c r="A5" s="2" t="s">
        <v>1</v>
      </c>
    </row>
    <row r="6" spans="1:9" x14ac:dyDescent="0.2">
      <c r="A6" s="9"/>
      <c r="B6" s="9" t="s">
        <v>2</v>
      </c>
      <c r="C6" s="9" t="s">
        <v>3</v>
      </c>
      <c r="D6" s="9" t="s">
        <v>30</v>
      </c>
      <c r="E6" s="9" t="s">
        <v>5</v>
      </c>
      <c r="F6" s="9" t="s">
        <v>6</v>
      </c>
      <c r="G6" s="9" t="s">
        <v>7</v>
      </c>
      <c r="H6" s="9" t="s">
        <v>8</v>
      </c>
      <c r="I6" s="9" t="s">
        <v>35</v>
      </c>
    </row>
    <row r="7" spans="1:9" x14ac:dyDescent="0.2">
      <c r="A7" s="9" t="s">
        <v>11</v>
      </c>
      <c r="B7" s="9">
        <v>1</v>
      </c>
      <c r="C7" s="9">
        <v>0</v>
      </c>
      <c r="D7" s="9">
        <v>0</v>
      </c>
      <c r="E7" s="9">
        <f>C7*D7</f>
        <v>0</v>
      </c>
      <c r="F7" s="9">
        <v>0</v>
      </c>
      <c r="G7" s="9">
        <v>0</v>
      </c>
      <c r="H7" s="9">
        <v>0</v>
      </c>
      <c r="I7" s="9">
        <f>B7+E7+H7</f>
        <v>1</v>
      </c>
    </row>
    <row r="8" spans="1:9" x14ac:dyDescent="0.2">
      <c r="A8" s="9" t="s">
        <v>12</v>
      </c>
      <c r="B8" s="9">
        <v>2</v>
      </c>
      <c r="C8" s="9">
        <v>2</v>
      </c>
      <c r="D8" s="9">
        <v>1</v>
      </c>
      <c r="E8" s="9">
        <f>C8*D8</f>
        <v>2</v>
      </c>
      <c r="F8" s="9">
        <v>1</v>
      </c>
      <c r="G8" s="9">
        <v>0</v>
      </c>
      <c r="H8" s="9">
        <f>F8*G8</f>
        <v>0</v>
      </c>
      <c r="I8" s="9">
        <f>B8+E8+H8</f>
        <v>4</v>
      </c>
    </row>
    <row r="9" spans="1:9" x14ac:dyDescent="0.2">
      <c r="A9" s="9" t="s">
        <v>13</v>
      </c>
      <c r="B9" s="9">
        <v>3</v>
      </c>
      <c r="C9" s="9">
        <v>4</v>
      </c>
      <c r="D9" s="9">
        <v>1</v>
      </c>
      <c r="E9" s="9">
        <f>C9*D9</f>
        <v>4</v>
      </c>
      <c r="F9" s="9">
        <v>2</v>
      </c>
      <c r="G9" s="9">
        <v>0</v>
      </c>
      <c r="H9" s="9">
        <f>F9*G9</f>
        <v>0</v>
      </c>
      <c r="I9" s="9">
        <f t="shared" ref="I9:I11" si="0">B9+E9+H9</f>
        <v>7</v>
      </c>
    </row>
    <row r="10" spans="1:9" x14ac:dyDescent="0.2">
      <c r="A10" s="9" t="s">
        <v>14</v>
      </c>
      <c r="B10" s="9">
        <v>4</v>
      </c>
      <c r="C10" s="9">
        <v>6</v>
      </c>
      <c r="D10" s="9">
        <v>1</v>
      </c>
      <c r="E10" s="9">
        <f>C10*D10</f>
        <v>6</v>
      </c>
      <c r="F10" s="9">
        <v>3</v>
      </c>
      <c r="G10" s="9">
        <v>0</v>
      </c>
      <c r="H10" s="9">
        <f>F10*G10</f>
        <v>0</v>
      </c>
      <c r="I10" s="9">
        <f t="shared" si="0"/>
        <v>10</v>
      </c>
    </row>
    <row r="11" spans="1:9" x14ac:dyDescent="0.2">
      <c r="A11" s="9" t="s">
        <v>15</v>
      </c>
      <c r="B11" s="9">
        <v>5</v>
      </c>
      <c r="C11" s="9">
        <v>6</v>
      </c>
      <c r="D11" s="9">
        <v>1</v>
      </c>
      <c r="E11" s="9">
        <f>C11*D11</f>
        <v>6</v>
      </c>
      <c r="F11" s="9">
        <v>4</v>
      </c>
      <c r="G11" s="9">
        <v>0</v>
      </c>
      <c r="H11" s="9">
        <f>F11*G11</f>
        <v>0</v>
      </c>
      <c r="I11" s="9">
        <f t="shared" si="0"/>
        <v>11</v>
      </c>
    </row>
    <row r="13" spans="1:9" x14ac:dyDescent="0.2">
      <c r="G13" t="s">
        <v>31</v>
      </c>
    </row>
    <row r="14" spans="1:9" x14ac:dyDescent="0.2">
      <c r="A14" s="4"/>
      <c r="B14" s="4" t="s">
        <v>16</v>
      </c>
      <c r="C14" s="14" t="s">
        <v>12</v>
      </c>
      <c r="D14" s="5" t="s">
        <v>32</v>
      </c>
      <c r="E14" s="5"/>
      <c r="F14" s="5"/>
      <c r="G14" s="1">
        <v>10</v>
      </c>
    </row>
    <row r="15" spans="1:9" x14ac:dyDescent="0.2">
      <c r="A15" s="4"/>
      <c r="B15" s="6"/>
    </row>
    <row r="16" spans="1:9" x14ac:dyDescent="0.2">
      <c r="A16" s="15"/>
      <c r="B16" s="15"/>
      <c r="C16" s="16" t="s">
        <v>38</v>
      </c>
      <c r="D16" s="16" t="s">
        <v>39</v>
      </c>
      <c r="E16" s="16" t="s">
        <v>34</v>
      </c>
      <c r="F16" s="16" t="s">
        <v>37</v>
      </c>
      <c r="G16" s="16" t="s">
        <v>33</v>
      </c>
    </row>
    <row r="17" spans="1:7" x14ac:dyDescent="0.2">
      <c r="A17" s="8">
        <v>1</v>
      </c>
      <c r="B17" s="9">
        <f>(A17*0.25)</f>
        <v>0.25</v>
      </c>
      <c r="C17" s="7">
        <f>$I$8*B17</f>
        <v>1</v>
      </c>
      <c r="D17" s="11">
        <f t="shared" ref="D17:D26" si="1">($G$14+A17)*($I$8+C17)</f>
        <v>55</v>
      </c>
      <c r="E17" s="7">
        <f>D17/G17</f>
        <v>5</v>
      </c>
      <c r="F17" s="7">
        <f>C17*G17</f>
        <v>11</v>
      </c>
      <c r="G17" s="12">
        <f>$G$14+A17</f>
        <v>11</v>
      </c>
    </row>
    <row r="18" spans="1:7" x14ac:dyDescent="0.2">
      <c r="A18" s="8">
        <v>2</v>
      </c>
      <c r="B18" s="9">
        <f t="shared" ref="B18:B26" si="2">(A18*0.25)</f>
        <v>0.5</v>
      </c>
      <c r="C18" s="7">
        <f t="shared" ref="C18:C26" si="3">$I$8*B18</f>
        <v>2</v>
      </c>
      <c r="D18" s="11">
        <f t="shared" si="1"/>
        <v>72</v>
      </c>
      <c r="E18" s="7">
        <f t="shared" ref="E18:E26" si="4">D18/G18</f>
        <v>6</v>
      </c>
      <c r="F18" s="7">
        <f t="shared" ref="F18:F26" si="5">C18*G18</f>
        <v>24</v>
      </c>
      <c r="G18" s="12">
        <f t="shared" ref="G18:G26" si="6">$G$14+A18</f>
        <v>12</v>
      </c>
    </row>
    <row r="19" spans="1:7" x14ac:dyDescent="0.2">
      <c r="A19" s="8">
        <v>3</v>
      </c>
      <c r="B19" s="9">
        <f t="shared" si="2"/>
        <v>0.75</v>
      </c>
      <c r="C19" s="7">
        <f t="shared" si="3"/>
        <v>3</v>
      </c>
      <c r="D19" s="11">
        <f t="shared" si="1"/>
        <v>91</v>
      </c>
      <c r="E19" s="7">
        <f t="shared" si="4"/>
        <v>7</v>
      </c>
      <c r="F19" s="7">
        <f t="shared" si="5"/>
        <v>39</v>
      </c>
      <c r="G19" s="12">
        <f t="shared" si="6"/>
        <v>13</v>
      </c>
    </row>
    <row r="20" spans="1:7" x14ac:dyDescent="0.2">
      <c r="A20" s="8">
        <v>4</v>
      </c>
      <c r="B20" s="9">
        <f t="shared" si="2"/>
        <v>1</v>
      </c>
      <c r="C20" s="7">
        <f t="shared" si="3"/>
        <v>4</v>
      </c>
      <c r="D20" s="11">
        <f t="shared" si="1"/>
        <v>112</v>
      </c>
      <c r="E20" s="7">
        <f t="shared" si="4"/>
        <v>8</v>
      </c>
      <c r="F20" s="7">
        <f t="shared" si="5"/>
        <v>56</v>
      </c>
      <c r="G20" s="12">
        <f t="shared" si="6"/>
        <v>14</v>
      </c>
    </row>
    <row r="21" spans="1:7" x14ac:dyDescent="0.2">
      <c r="A21" s="8">
        <v>5</v>
      </c>
      <c r="B21" s="9">
        <f t="shared" si="2"/>
        <v>1.25</v>
      </c>
      <c r="C21" s="7">
        <f t="shared" si="3"/>
        <v>5</v>
      </c>
      <c r="D21" s="11">
        <f t="shared" si="1"/>
        <v>135</v>
      </c>
      <c r="E21" s="7">
        <f t="shared" si="4"/>
        <v>9</v>
      </c>
      <c r="F21" s="7">
        <f t="shared" si="5"/>
        <v>75</v>
      </c>
      <c r="G21" s="12">
        <f t="shared" si="6"/>
        <v>15</v>
      </c>
    </row>
    <row r="22" spans="1:7" x14ac:dyDescent="0.2">
      <c r="A22" s="8">
        <v>6</v>
      </c>
      <c r="B22" s="9">
        <f t="shared" si="2"/>
        <v>1.5</v>
      </c>
      <c r="C22" s="7">
        <f t="shared" si="3"/>
        <v>6</v>
      </c>
      <c r="D22" s="11">
        <f t="shared" si="1"/>
        <v>160</v>
      </c>
      <c r="E22" s="7">
        <f t="shared" si="4"/>
        <v>10</v>
      </c>
      <c r="F22" s="7">
        <f t="shared" si="5"/>
        <v>96</v>
      </c>
      <c r="G22" s="12">
        <f t="shared" si="6"/>
        <v>16</v>
      </c>
    </row>
    <row r="23" spans="1:7" x14ac:dyDescent="0.2">
      <c r="A23" s="8">
        <v>7</v>
      </c>
      <c r="B23" s="9">
        <f t="shared" si="2"/>
        <v>1.75</v>
      </c>
      <c r="C23" s="7">
        <f t="shared" si="3"/>
        <v>7</v>
      </c>
      <c r="D23" s="11">
        <f t="shared" si="1"/>
        <v>187</v>
      </c>
      <c r="E23" s="7">
        <f t="shared" si="4"/>
        <v>11</v>
      </c>
      <c r="F23" s="7">
        <f t="shared" si="5"/>
        <v>119</v>
      </c>
      <c r="G23" s="12">
        <f t="shared" si="6"/>
        <v>17</v>
      </c>
    </row>
    <row r="24" spans="1:7" x14ac:dyDescent="0.2">
      <c r="A24" s="8">
        <v>8</v>
      </c>
      <c r="B24" s="9">
        <f t="shared" si="2"/>
        <v>2</v>
      </c>
      <c r="C24" s="7">
        <f t="shared" si="3"/>
        <v>8</v>
      </c>
      <c r="D24" s="11">
        <f t="shared" si="1"/>
        <v>216</v>
      </c>
      <c r="E24" s="7">
        <f t="shared" si="4"/>
        <v>12</v>
      </c>
      <c r="F24" s="7">
        <f t="shared" si="5"/>
        <v>144</v>
      </c>
      <c r="G24" s="12">
        <f t="shared" si="6"/>
        <v>18</v>
      </c>
    </row>
    <row r="25" spans="1:7" x14ac:dyDescent="0.2">
      <c r="A25" s="8">
        <v>9</v>
      </c>
      <c r="B25" s="9">
        <f t="shared" si="2"/>
        <v>2.25</v>
      </c>
      <c r="C25" s="7">
        <f t="shared" si="3"/>
        <v>9</v>
      </c>
      <c r="D25" s="11">
        <f t="shared" si="1"/>
        <v>247</v>
      </c>
      <c r="E25" s="7">
        <f t="shared" si="4"/>
        <v>13</v>
      </c>
      <c r="F25" s="7">
        <f t="shared" si="5"/>
        <v>171</v>
      </c>
      <c r="G25" s="12">
        <f t="shared" si="6"/>
        <v>19</v>
      </c>
    </row>
    <row r="26" spans="1:7" x14ac:dyDescent="0.2">
      <c r="A26" s="8">
        <v>10</v>
      </c>
      <c r="B26" s="9">
        <f t="shared" si="2"/>
        <v>2.5</v>
      </c>
      <c r="C26" s="7">
        <f t="shared" si="3"/>
        <v>10</v>
      </c>
      <c r="D26" s="11">
        <f t="shared" si="1"/>
        <v>280</v>
      </c>
      <c r="E26" s="7">
        <f t="shared" si="4"/>
        <v>14</v>
      </c>
      <c r="F26" s="7">
        <f t="shared" si="5"/>
        <v>200</v>
      </c>
      <c r="G26" s="12">
        <f t="shared" si="6"/>
        <v>20</v>
      </c>
    </row>
    <row r="28" spans="1:7" x14ac:dyDescent="0.2">
      <c r="A28" s="9"/>
      <c r="B28" s="9"/>
      <c r="C28" s="13" t="s">
        <v>13</v>
      </c>
      <c r="D28" s="9"/>
      <c r="E28" s="9"/>
      <c r="F28" s="9"/>
      <c r="G28" s="9"/>
    </row>
    <row r="29" spans="1:7" x14ac:dyDescent="0.2">
      <c r="A29" s="10"/>
      <c r="B29" s="9"/>
      <c r="C29" s="9"/>
      <c r="D29" s="9"/>
      <c r="E29" s="9"/>
      <c r="F29" s="9"/>
      <c r="G29" s="9"/>
    </row>
    <row r="30" spans="1:7" x14ac:dyDescent="0.2">
      <c r="A30" s="8">
        <v>1</v>
      </c>
      <c r="B30" s="9">
        <f>(A30*0.25)</f>
        <v>0.25</v>
      </c>
      <c r="C30" s="7">
        <f>$I$9*B30</f>
        <v>1.75</v>
      </c>
      <c r="D30" s="11">
        <f>($G$14+A30)*($I$9+C30)</f>
        <v>96.25</v>
      </c>
      <c r="E30" s="7">
        <f>D30/G30</f>
        <v>8.75</v>
      </c>
      <c r="F30" s="7">
        <f>C30*G30</f>
        <v>19.25</v>
      </c>
      <c r="G30" s="12">
        <f>$G$14+A30</f>
        <v>11</v>
      </c>
    </row>
    <row r="31" spans="1:7" x14ac:dyDescent="0.2">
      <c r="A31" s="8">
        <v>2</v>
      </c>
      <c r="B31" s="9">
        <f t="shared" ref="B31:B39" si="7">(A31*0.25)</f>
        <v>0.5</v>
      </c>
      <c r="C31" s="7">
        <f t="shared" ref="C31:C39" si="8">$I$9*B31</f>
        <v>3.5</v>
      </c>
      <c r="D31" s="11">
        <f t="shared" ref="D31:D39" si="9">($G$14+A31)*($I$9+C31)</f>
        <v>126</v>
      </c>
      <c r="E31" s="7">
        <f t="shared" ref="E31:E39" si="10">D31/G31</f>
        <v>10.5</v>
      </c>
      <c r="F31" s="7">
        <f t="shared" ref="F31:F39" si="11">C31*G31</f>
        <v>42</v>
      </c>
      <c r="G31" s="12">
        <f t="shared" ref="G31:G38" si="12">$G$14+A31</f>
        <v>12</v>
      </c>
    </row>
    <row r="32" spans="1:7" x14ac:dyDescent="0.2">
      <c r="A32" s="8">
        <v>3</v>
      </c>
      <c r="B32" s="9">
        <f t="shared" si="7"/>
        <v>0.75</v>
      </c>
      <c r="C32" s="7">
        <f t="shared" si="8"/>
        <v>5.25</v>
      </c>
      <c r="D32" s="11">
        <f t="shared" si="9"/>
        <v>159.25</v>
      </c>
      <c r="E32" s="7">
        <f t="shared" si="10"/>
        <v>12.25</v>
      </c>
      <c r="F32" s="7">
        <f t="shared" si="11"/>
        <v>68.25</v>
      </c>
      <c r="G32" s="12">
        <f t="shared" si="12"/>
        <v>13</v>
      </c>
    </row>
    <row r="33" spans="1:7" x14ac:dyDescent="0.2">
      <c r="A33" s="8">
        <v>4</v>
      </c>
      <c r="B33" s="9">
        <f t="shared" si="7"/>
        <v>1</v>
      </c>
      <c r="C33" s="7">
        <f t="shared" si="8"/>
        <v>7</v>
      </c>
      <c r="D33" s="11">
        <f t="shared" si="9"/>
        <v>196</v>
      </c>
      <c r="E33" s="7">
        <f t="shared" si="10"/>
        <v>14</v>
      </c>
      <c r="F33" s="7">
        <f t="shared" si="11"/>
        <v>98</v>
      </c>
      <c r="G33" s="12">
        <f t="shared" si="12"/>
        <v>14</v>
      </c>
    </row>
    <row r="34" spans="1:7" x14ac:dyDescent="0.2">
      <c r="A34" s="8">
        <v>5</v>
      </c>
      <c r="B34" s="9">
        <f t="shared" si="7"/>
        <v>1.25</v>
      </c>
      <c r="C34" s="7">
        <f t="shared" si="8"/>
        <v>8.75</v>
      </c>
      <c r="D34" s="11">
        <f t="shared" si="9"/>
        <v>236.25</v>
      </c>
      <c r="E34" s="7">
        <f t="shared" si="10"/>
        <v>15.75</v>
      </c>
      <c r="F34" s="7">
        <f t="shared" si="11"/>
        <v>131.25</v>
      </c>
      <c r="G34" s="12">
        <f t="shared" si="12"/>
        <v>15</v>
      </c>
    </row>
    <row r="35" spans="1:7" x14ac:dyDescent="0.2">
      <c r="A35" s="8">
        <v>6</v>
      </c>
      <c r="B35" s="9">
        <f t="shared" si="7"/>
        <v>1.5</v>
      </c>
      <c r="C35" s="7">
        <f t="shared" si="8"/>
        <v>10.5</v>
      </c>
      <c r="D35" s="11">
        <f t="shared" si="9"/>
        <v>280</v>
      </c>
      <c r="E35" s="7">
        <f t="shared" si="10"/>
        <v>17.5</v>
      </c>
      <c r="F35" s="7">
        <f t="shared" si="11"/>
        <v>168</v>
      </c>
      <c r="G35" s="12">
        <f t="shared" si="12"/>
        <v>16</v>
      </c>
    </row>
    <row r="36" spans="1:7" x14ac:dyDescent="0.2">
      <c r="A36" s="8">
        <v>7</v>
      </c>
      <c r="B36" s="9">
        <f t="shared" si="7"/>
        <v>1.75</v>
      </c>
      <c r="C36" s="7">
        <f t="shared" si="8"/>
        <v>12.25</v>
      </c>
      <c r="D36" s="11">
        <f t="shared" si="9"/>
        <v>327.25</v>
      </c>
      <c r="E36" s="7">
        <f t="shared" si="10"/>
        <v>19.25</v>
      </c>
      <c r="F36" s="7">
        <f t="shared" si="11"/>
        <v>208.25</v>
      </c>
      <c r="G36" s="12">
        <f t="shared" si="12"/>
        <v>17</v>
      </c>
    </row>
    <row r="37" spans="1:7" x14ac:dyDescent="0.2">
      <c r="A37" s="8">
        <v>8</v>
      </c>
      <c r="B37" s="9">
        <f t="shared" si="7"/>
        <v>2</v>
      </c>
      <c r="C37" s="7">
        <f t="shared" si="8"/>
        <v>14</v>
      </c>
      <c r="D37" s="11">
        <f t="shared" si="9"/>
        <v>378</v>
      </c>
      <c r="E37" s="7">
        <f t="shared" si="10"/>
        <v>21</v>
      </c>
      <c r="F37" s="7">
        <f t="shared" si="11"/>
        <v>252</v>
      </c>
      <c r="G37" s="12">
        <f t="shared" si="12"/>
        <v>18</v>
      </c>
    </row>
    <row r="38" spans="1:7" x14ac:dyDescent="0.2">
      <c r="A38" s="8">
        <v>9</v>
      </c>
      <c r="B38" s="9">
        <f t="shared" si="7"/>
        <v>2.25</v>
      </c>
      <c r="C38" s="7">
        <f t="shared" si="8"/>
        <v>15.75</v>
      </c>
      <c r="D38" s="11">
        <f t="shared" si="9"/>
        <v>432.25</v>
      </c>
      <c r="E38" s="7">
        <f t="shared" si="10"/>
        <v>22.75</v>
      </c>
      <c r="F38" s="7">
        <f t="shared" si="11"/>
        <v>299.25</v>
      </c>
      <c r="G38" s="12">
        <f t="shared" si="12"/>
        <v>19</v>
      </c>
    </row>
    <row r="39" spans="1:7" x14ac:dyDescent="0.2">
      <c r="A39" s="8">
        <v>10</v>
      </c>
      <c r="B39" s="9">
        <f t="shared" si="7"/>
        <v>2.5</v>
      </c>
      <c r="C39" s="7">
        <f t="shared" si="8"/>
        <v>17.5</v>
      </c>
      <c r="D39" s="11">
        <f t="shared" si="9"/>
        <v>490</v>
      </c>
      <c r="E39" s="7">
        <f t="shared" si="10"/>
        <v>24.5</v>
      </c>
      <c r="F39" s="7">
        <f t="shared" si="11"/>
        <v>350</v>
      </c>
      <c r="G39" s="12">
        <f>$G$14+A39</f>
        <v>20</v>
      </c>
    </row>
    <row r="41" spans="1:7" x14ac:dyDescent="0.2">
      <c r="A41" s="9"/>
      <c r="B41" s="9"/>
      <c r="C41" s="13" t="s">
        <v>36</v>
      </c>
      <c r="D41" s="9"/>
      <c r="E41" s="9"/>
      <c r="F41" s="9"/>
      <c r="G41" s="9"/>
    </row>
    <row r="42" spans="1:7" x14ac:dyDescent="0.2">
      <c r="A42" s="10"/>
      <c r="B42" s="9"/>
      <c r="C42" s="9"/>
      <c r="D42" s="9"/>
      <c r="E42" s="9"/>
      <c r="F42" s="9"/>
      <c r="G42" s="9"/>
    </row>
    <row r="43" spans="1:7" x14ac:dyDescent="0.2">
      <c r="A43" s="8">
        <v>1</v>
      </c>
      <c r="B43" s="9">
        <f>(A43*0.25)</f>
        <v>0.25</v>
      </c>
      <c r="C43" s="7">
        <f>$I$10*B43</f>
        <v>2.5</v>
      </c>
      <c r="D43" s="11">
        <f>($G$14+A43)*($I$10+C43)</f>
        <v>137.5</v>
      </c>
      <c r="E43" s="7">
        <f>D43/G43</f>
        <v>12.5</v>
      </c>
      <c r="F43" s="7">
        <f>C43*G43</f>
        <v>27.5</v>
      </c>
      <c r="G43" s="12">
        <f>$G$14+A43</f>
        <v>11</v>
      </c>
    </row>
    <row r="44" spans="1:7" x14ac:dyDescent="0.2">
      <c r="A44" s="8">
        <v>2</v>
      </c>
      <c r="B44" s="9">
        <f t="shared" ref="B44:B52" si="13">(A44*0.25)</f>
        <v>0.5</v>
      </c>
      <c r="C44" s="7">
        <f t="shared" ref="C44:C52" si="14">$I$10*B44</f>
        <v>5</v>
      </c>
      <c r="D44" s="11">
        <f t="shared" ref="D44:D52" si="15">($G$14+A44)*($I$10+C44)</f>
        <v>180</v>
      </c>
      <c r="E44" s="7">
        <f t="shared" ref="E44:E52" si="16">D44/G44</f>
        <v>15</v>
      </c>
      <c r="F44" s="7">
        <f t="shared" ref="F44:F52" si="17">C44*G44</f>
        <v>60</v>
      </c>
      <c r="G44" s="12">
        <f t="shared" ref="G44:G52" si="18">$G$14+A44</f>
        <v>12</v>
      </c>
    </row>
    <row r="45" spans="1:7" x14ac:dyDescent="0.2">
      <c r="A45" s="8">
        <v>3</v>
      </c>
      <c r="B45" s="9">
        <f t="shared" si="13"/>
        <v>0.75</v>
      </c>
      <c r="C45" s="7">
        <f t="shared" si="14"/>
        <v>7.5</v>
      </c>
      <c r="D45" s="11">
        <f t="shared" si="15"/>
        <v>227.5</v>
      </c>
      <c r="E45" s="7">
        <f t="shared" si="16"/>
        <v>17.5</v>
      </c>
      <c r="F45" s="7">
        <f t="shared" si="17"/>
        <v>97.5</v>
      </c>
      <c r="G45" s="12">
        <f t="shared" si="18"/>
        <v>13</v>
      </c>
    </row>
    <row r="46" spans="1:7" x14ac:dyDescent="0.2">
      <c r="A46" s="8">
        <v>4</v>
      </c>
      <c r="B46" s="9">
        <f t="shared" si="13"/>
        <v>1</v>
      </c>
      <c r="C46" s="7">
        <f t="shared" si="14"/>
        <v>10</v>
      </c>
      <c r="D46" s="11">
        <f t="shared" si="15"/>
        <v>280</v>
      </c>
      <c r="E46" s="7">
        <f t="shared" si="16"/>
        <v>20</v>
      </c>
      <c r="F46" s="7">
        <f t="shared" si="17"/>
        <v>140</v>
      </c>
      <c r="G46" s="12">
        <f t="shared" si="18"/>
        <v>14</v>
      </c>
    </row>
    <row r="47" spans="1:7" x14ac:dyDescent="0.2">
      <c r="A47" s="8">
        <v>5</v>
      </c>
      <c r="B47" s="9">
        <f t="shared" si="13"/>
        <v>1.25</v>
      </c>
      <c r="C47" s="7">
        <f t="shared" si="14"/>
        <v>12.5</v>
      </c>
      <c r="D47" s="11">
        <f t="shared" si="15"/>
        <v>337.5</v>
      </c>
      <c r="E47" s="7">
        <f t="shared" si="16"/>
        <v>22.5</v>
      </c>
      <c r="F47" s="7">
        <f t="shared" si="17"/>
        <v>187.5</v>
      </c>
      <c r="G47" s="12">
        <f t="shared" si="18"/>
        <v>15</v>
      </c>
    </row>
    <row r="48" spans="1:7" x14ac:dyDescent="0.2">
      <c r="A48" s="8">
        <v>6</v>
      </c>
      <c r="B48" s="9">
        <f t="shared" si="13"/>
        <v>1.5</v>
      </c>
      <c r="C48" s="7">
        <f t="shared" si="14"/>
        <v>15</v>
      </c>
      <c r="D48" s="11">
        <f t="shared" si="15"/>
        <v>400</v>
      </c>
      <c r="E48" s="7">
        <f t="shared" si="16"/>
        <v>25</v>
      </c>
      <c r="F48" s="7">
        <f t="shared" si="17"/>
        <v>240</v>
      </c>
      <c r="G48" s="12">
        <f t="shared" si="18"/>
        <v>16</v>
      </c>
    </row>
    <row r="49" spans="1:7" x14ac:dyDescent="0.2">
      <c r="A49" s="8">
        <v>7</v>
      </c>
      <c r="B49" s="9">
        <f t="shared" si="13"/>
        <v>1.75</v>
      </c>
      <c r="C49" s="7">
        <f t="shared" si="14"/>
        <v>17.5</v>
      </c>
      <c r="D49" s="11">
        <f t="shared" si="15"/>
        <v>467.5</v>
      </c>
      <c r="E49" s="7">
        <f t="shared" si="16"/>
        <v>27.5</v>
      </c>
      <c r="F49" s="7">
        <f t="shared" si="17"/>
        <v>297.5</v>
      </c>
      <c r="G49" s="12">
        <f t="shared" si="18"/>
        <v>17</v>
      </c>
    </row>
    <row r="50" spans="1:7" x14ac:dyDescent="0.2">
      <c r="A50" s="8">
        <v>8</v>
      </c>
      <c r="B50" s="9">
        <f t="shared" si="13"/>
        <v>2</v>
      </c>
      <c r="C50" s="7">
        <f t="shared" si="14"/>
        <v>20</v>
      </c>
      <c r="D50" s="11">
        <f t="shared" si="15"/>
        <v>540</v>
      </c>
      <c r="E50" s="7">
        <f t="shared" si="16"/>
        <v>30</v>
      </c>
      <c r="F50" s="7">
        <f t="shared" si="17"/>
        <v>360</v>
      </c>
      <c r="G50" s="12">
        <f t="shared" si="18"/>
        <v>18</v>
      </c>
    </row>
    <row r="51" spans="1:7" x14ac:dyDescent="0.2">
      <c r="A51" s="8">
        <v>9</v>
      </c>
      <c r="B51" s="9">
        <f t="shared" si="13"/>
        <v>2.25</v>
      </c>
      <c r="C51" s="7">
        <f t="shared" si="14"/>
        <v>22.5</v>
      </c>
      <c r="D51" s="11">
        <f t="shared" si="15"/>
        <v>617.5</v>
      </c>
      <c r="E51" s="7">
        <f t="shared" si="16"/>
        <v>32.5</v>
      </c>
      <c r="F51" s="7">
        <f t="shared" si="17"/>
        <v>427.5</v>
      </c>
      <c r="G51" s="12">
        <f t="shared" si="18"/>
        <v>19</v>
      </c>
    </row>
    <row r="52" spans="1:7" x14ac:dyDescent="0.2">
      <c r="A52" s="8">
        <v>10</v>
      </c>
      <c r="B52" s="9">
        <f t="shared" si="13"/>
        <v>2.5</v>
      </c>
      <c r="C52" s="7">
        <f t="shared" si="14"/>
        <v>25</v>
      </c>
      <c r="D52" s="11">
        <f t="shared" si="15"/>
        <v>700</v>
      </c>
      <c r="E52" s="7">
        <f t="shared" si="16"/>
        <v>35</v>
      </c>
      <c r="F52" s="7">
        <f t="shared" si="17"/>
        <v>500</v>
      </c>
      <c r="G52" s="12">
        <f t="shared" si="18"/>
        <v>20</v>
      </c>
    </row>
    <row r="54" spans="1:7" x14ac:dyDescent="0.2">
      <c r="A54" s="9"/>
      <c r="B54" s="9"/>
      <c r="C54" s="13" t="s">
        <v>15</v>
      </c>
      <c r="D54" s="9"/>
      <c r="E54" s="9"/>
      <c r="F54" s="9"/>
      <c r="G54" s="9"/>
    </row>
    <row r="55" spans="1:7" x14ac:dyDescent="0.2">
      <c r="A55" s="10"/>
      <c r="B55" s="9"/>
      <c r="C55" s="9"/>
      <c r="D55" s="9"/>
      <c r="E55" s="9"/>
      <c r="F55" s="9"/>
      <c r="G55" s="9"/>
    </row>
    <row r="56" spans="1:7" x14ac:dyDescent="0.2">
      <c r="A56" s="8">
        <v>1</v>
      </c>
      <c r="B56" s="9">
        <f>(A56*0.25)</f>
        <v>0.25</v>
      </c>
      <c r="C56" s="7">
        <f>$I$11*B56</f>
        <v>2.75</v>
      </c>
      <c r="D56" s="11">
        <f>($G$14+A56)*($I$11+C56)</f>
        <v>151.25</v>
      </c>
      <c r="E56" s="7">
        <f>D56/G56</f>
        <v>13.75</v>
      </c>
      <c r="F56" s="7">
        <f t="shared" ref="F56:F65" si="19">C56*G56</f>
        <v>30.25</v>
      </c>
      <c r="G56" s="12">
        <f t="shared" ref="G56:G65" si="20">$G$14+A56</f>
        <v>11</v>
      </c>
    </row>
    <row r="57" spans="1:7" x14ac:dyDescent="0.2">
      <c r="A57" s="8">
        <v>2</v>
      </c>
      <c r="B57" s="9">
        <f t="shared" ref="B57:B65" si="21">(A57*0.25)</f>
        <v>0.5</v>
      </c>
      <c r="C57" s="7">
        <f t="shared" ref="C57:C65" si="22">$I$11*B57</f>
        <v>5.5</v>
      </c>
      <c r="D57" s="11">
        <f t="shared" ref="D57:D65" si="23">($G$14+A57)*($I$11+C57)</f>
        <v>198</v>
      </c>
      <c r="E57" s="7">
        <f t="shared" ref="E57:E65" si="24">D57/G57</f>
        <v>16.5</v>
      </c>
      <c r="F57" s="7">
        <f t="shared" si="19"/>
        <v>66</v>
      </c>
      <c r="G57" s="12">
        <f t="shared" si="20"/>
        <v>12</v>
      </c>
    </row>
    <row r="58" spans="1:7" x14ac:dyDescent="0.2">
      <c r="A58" s="8">
        <v>3</v>
      </c>
      <c r="B58" s="9">
        <f t="shared" si="21"/>
        <v>0.75</v>
      </c>
      <c r="C58" s="7">
        <f t="shared" si="22"/>
        <v>8.25</v>
      </c>
      <c r="D58" s="11">
        <f t="shared" si="23"/>
        <v>250.25</v>
      </c>
      <c r="E58" s="7">
        <f t="shared" si="24"/>
        <v>19.25</v>
      </c>
      <c r="F58" s="7">
        <f t="shared" si="19"/>
        <v>107.25</v>
      </c>
      <c r="G58" s="12">
        <f t="shared" si="20"/>
        <v>13</v>
      </c>
    </row>
    <row r="59" spans="1:7" x14ac:dyDescent="0.2">
      <c r="A59" s="8">
        <v>4</v>
      </c>
      <c r="B59" s="9">
        <f t="shared" si="21"/>
        <v>1</v>
      </c>
      <c r="C59" s="7">
        <f t="shared" si="22"/>
        <v>11</v>
      </c>
      <c r="D59" s="11">
        <f t="shared" si="23"/>
        <v>308</v>
      </c>
      <c r="E59" s="7">
        <f t="shared" si="24"/>
        <v>22</v>
      </c>
      <c r="F59" s="7">
        <f t="shared" si="19"/>
        <v>154</v>
      </c>
      <c r="G59" s="12">
        <f t="shared" si="20"/>
        <v>14</v>
      </c>
    </row>
    <row r="60" spans="1:7" x14ac:dyDescent="0.2">
      <c r="A60" s="8">
        <v>5</v>
      </c>
      <c r="B60" s="9">
        <f t="shared" si="21"/>
        <v>1.25</v>
      </c>
      <c r="C60" s="7">
        <f t="shared" si="22"/>
        <v>13.75</v>
      </c>
      <c r="D60" s="11">
        <f t="shared" si="23"/>
        <v>371.25</v>
      </c>
      <c r="E60" s="7">
        <f t="shared" si="24"/>
        <v>24.75</v>
      </c>
      <c r="F60" s="7">
        <f t="shared" si="19"/>
        <v>206.25</v>
      </c>
      <c r="G60" s="12">
        <f t="shared" si="20"/>
        <v>15</v>
      </c>
    </row>
    <row r="61" spans="1:7" x14ac:dyDescent="0.2">
      <c r="A61" s="8">
        <v>6</v>
      </c>
      <c r="B61" s="9">
        <f t="shared" si="21"/>
        <v>1.5</v>
      </c>
      <c r="C61" s="7">
        <f t="shared" si="22"/>
        <v>16.5</v>
      </c>
      <c r="D61" s="11">
        <f t="shared" si="23"/>
        <v>440</v>
      </c>
      <c r="E61" s="7">
        <f t="shared" si="24"/>
        <v>27.5</v>
      </c>
      <c r="F61" s="7">
        <f t="shared" si="19"/>
        <v>264</v>
      </c>
      <c r="G61" s="12">
        <f t="shared" si="20"/>
        <v>16</v>
      </c>
    </row>
    <row r="62" spans="1:7" x14ac:dyDescent="0.2">
      <c r="A62" s="8">
        <v>7</v>
      </c>
      <c r="B62" s="9">
        <f t="shared" si="21"/>
        <v>1.75</v>
      </c>
      <c r="C62" s="7">
        <f t="shared" si="22"/>
        <v>19.25</v>
      </c>
      <c r="D62" s="11">
        <f t="shared" si="23"/>
        <v>514.25</v>
      </c>
      <c r="E62" s="7">
        <f t="shared" si="24"/>
        <v>30.25</v>
      </c>
      <c r="F62" s="7">
        <f t="shared" si="19"/>
        <v>327.25</v>
      </c>
      <c r="G62" s="12">
        <f t="shared" si="20"/>
        <v>17</v>
      </c>
    </row>
    <row r="63" spans="1:7" x14ac:dyDescent="0.2">
      <c r="A63" s="8">
        <v>8</v>
      </c>
      <c r="B63" s="9">
        <f t="shared" si="21"/>
        <v>2</v>
      </c>
      <c r="C63" s="7">
        <f t="shared" si="22"/>
        <v>22</v>
      </c>
      <c r="D63" s="11">
        <f t="shared" si="23"/>
        <v>594</v>
      </c>
      <c r="E63" s="7">
        <f t="shared" si="24"/>
        <v>33</v>
      </c>
      <c r="F63" s="7">
        <f t="shared" si="19"/>
        <v>396</v>
      </c>
      <c r="G63" s="12">
        <f t="shared" si="20"/>
        <v>18</v>
      </c>
    </row>
    <row r="64" spans="1:7" x14ac:dyDescent="0.2">
      <c r="A64" s="8">
        <v>9</v>
      </c>
      <c r="B64" s="9">
        <f t="shared" si="21"/>
        <v>2.25</v>
      </c>
      <c r="C64" s="7">
        <f t="shared" si="22"/>
        <v>24.75</v>
      </c>
      <c r="D64" s="11">
        <f t="shared" si="23"/>
        <v>679.25</v>
      </c>
      <c r="E64" s="7">
        <f t="shared" si="24"/>
        <v>35.75</v>
      </c>
      <c r="F64" s="7">
        <f t="shared" si="19"/>
        <v>470.25</v>
      </c>
      <c r="G64" s="12">
        <f t="shared" si="20"/>
        <v>19</v>
      </c>
    </row>
    <row r="65" spans="1:7" x14ac:dyDescent="0.2">
      <c r="A65" s="8">
        <v>10</v>
      </c>
      <c r="B65" s="9">
        <f t="shared" si="21"/>
        <v>2.5</v>
      </c>
      <c r="C65" s="7">
        <f t="shared" si="22"/>
        <v>27.5</v>
      </c>
      <c r="D65" s="11">
        <f t="shared" si="23"/>
        <v>770</v>
      </c>
      <c r="E65" s="7">
        <f t="shared" si="24"/>
        <v>38.5</v>
      </c>
      <c r="F65" s="7">
        <f t="shared" si="19"/>
        <v>550</v>
      </c>
      <c r="G65" s="12">
        <f t="shared" si="20"/>
        <v>20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66"/>
  <sheetViews>
    <sheetView zoomScaleNormal="100" workbookViewId="0">
      <selection activeCell="M24" sqref="M24"/>
    </sheetView>
  </sheetViews>
  <sheetFormatPr defaultRowHeight="12.75" x14ac:dyDescent="0.2"/>
  <cols>
    <col min="1" max="1" width="33.140625" customWidth="1"/>
    <col min="2" max="2" width="19.85546875" customWidth="1"/>
    <col min="3" max="6" width="11.5703125"/>
    <col min="7" max="7" width="14.140625" customWidth="1"/>
    <col min="8" max="8" width="13.140625" customWidth="1"/>
    <col min="9" max="9" width="11.5703125"/>
    <col min="10" max="10" width="5.140625" customWidth="1"/>
    <col min="11" max="11" width="13.140625" customWidth="1"/>
    <col min="12" max="12" width="11.5703125"/>
    <col min="13" max="13" width="14.28515625" customWidth="1"/>
    <col min="14" max="14" width="21.140625" customWidth="1"/>
    <col min="15" max="1025" width="11.5703125"/>
  </cols>
  <sheetData>
    <row r="3" spans="1:14" x14ac:dyDescent="0.2">
      <c r="M3" t="s">
        <v>0</v>
      </c>
    </row>
    <row r="4" spans="1:14" x14ac:dyDescent="0.2">
      <c r="M4" s="1">
        <v>10</v>
      </c>
    </row>
    <row r="5" spans="1:14" x14ac:dyDescent="0.2">
      <c r="A5" s="2" t="s">
        <v>1</v>
      </c>
    </row>
    <row r="6" spans="1:14" x14ac:dyDescent="0.2">
      <c r="B6" t="s">
        <v>2</v>
      </c>
      <c r="C6" t="s">
        <v>3</v>
      </c>
      <c r="D6" t="s">
        <v>4</v>
      </c>
      <c r="E6" t="s">
        <v>5</v>
      </c>
      <c r="F6" t="s">
        <v>6</v>
      </c>
      <c r="G6" t="s">
        <v>7</v>
      </c>
      <c r="H6" t="s">
        <v>8</v>
      </c>
      <c r="I6" t="s">
        <v>9</v>
      </c>
      <c r="K6" t="s">
        <v>10</v>
      </c>
      <c r="L6" t="s">
        <v>26</v>
      </c>
      <c r="N6" t="s">
        <v>27</v>
      </c>
    </row>
    <row r="7" spans="1:14" x14ac:dyDescent="0.2">
      <c r="A7" t="s">
        <v>11</v>
      </c>
      <c r="B7">
        <v>1</v>
      </c>
      <c r="C7">
        <v>0</v>
      </c>
      <c r="D7">
        <v>0</v>
      </c>
      <c r="E7">
        <f>C7*D7</f>
        <v>0</v>
      </c>
      <c r="F7">
        <v>0</v>
      </c>
      <c r="G7">
        <v>0</v>
      </c>
      <c r="H7">
        <v>0</v>
      </c>
      <c r="I7">
        <f>B7+E7+H7</f>
        <v>1</v>
      </c>
    </row>
    <row r="8" spans="1:14" x14ac:dyDescent="0.2">
      <c r="A8" t="s">
        <v>12</v>
      </c>
      <c r="B8">
        <v>2</v>
      </c>
      <c r="C8">
        <v>2</v>
      </c>
      <c r="D8">
        <v>1</v>
      </c>
      <c r="E8">
        <f>C8*D8</f>
        <v>2</v>
      </c>
      <c r="F8">
        <v>1</v>
      </c>
      <c r="G8">
        <v>2</v>
      </c>
      <c r="H8">
        <f>F8*G8</f>
        <v>2</v>
      </c>
      <c r="I8">
        <f>B8+E8+H8</f>
        <v>6</v>
      </c>
      <c r="K8">
        <f>I8*0.25</f>
        <v>1.5</v>
      </c>
      <c r="L8">
        <v>0.5</v>
      </c>
      <c r="M8">
        <f>M4</f>
        <v>10</v>
      </c>
      <c r="N8" s="3">
        <f>K8*L8*M8</f>
        <v>7.5</v>
      </c>
    </row>
    <row r="9" spans="1:14" x14ac:dyDescent="0.2">
      <c r="A9" t="s">
        <v>13</v>
      </c>
      <c r="B9">
        <v>3</v>
      </c>
      <c r="C9">
        <v>4</v>
      </c>
      <c r="D9">
        <v>1</v>
      </c>
      <c r="E9">
        <f>C9*D9</f>
        <v>4</v>
      </c>
      <c r="F9">
        <v>2</v>
      </c>
      <c r="G9">
        <v>2</v>
      </c>
      <c r="H9">
        <f>F9*G9</f>
        <v>4</v>
      </c>
      <c r="I9">
        <f>B9+E9+H9</f>
        <v>11</v>
      </c>
      <c r="K9">
        <f>I9*0.25</f>
        <v>2.75</v>
      </c>
      <c r="L9">
        <v>0.5</v>
      </c>
      <c r="M9">
        <f>M8</f>
        <v>10</v>
      </c>
      <c r="N9" s="3">
        <f>K9*L9*M9</f>
        <v>13.75</v>
      </c>
    </row>
    <row r="10" spans="1:14" x14ac:dyDescent="0.2">
      <c r="A10" t="s">
        <v>14</v>
      </c>
      <c r="B10">
        <v>4</v>
      </c>
      <c r="C10">
        <v>6</v>
      </c>
      <c r="D10">
        <v>1</v>
      </c>
      <c r="E10">
        <f>C10*D10</f>
        <v>6</v>
      </c>
      <c r="F10">
        <v>3</v>
      </c>
      <c r="G10">
        <v>2</v>
      </c>
      <c r="H10">
        <f>F10*G10</f>
        <v>6</v>
      </c>
      <c r="I10">
        <f>B10+E10+H10</f>
        <v>16</v>
      </c>
      <c r="K10">
        <f>I10*0.25</f>
        <v>4</v>
      </c>
      <c r="L10">
        <v>0.5</v>
      </c>
      <c r="M10">
        <f>M9</f>
        <v>10</v>
      </c>
      <c r="N10" s="3">
        <f>K10*L10*M10</f>
        <v>20</v>
      </c>
    </row>
    <row r="11" spans="1:14" x14ac:dyDescent="0.2">
      <c r="A11" t="s">
        <v>15</v>
      </c>
      <c r="B11">
        <v>5</v>
      </c>
      <c r="C11">
        <v>6</v>
      </c>
      <c r="D11">
        <v>1</v>
      </c>
      <c r="E11">
        <f>C11*D11</f>
        <v>6</v>
      </c>
      <c r="F11">
        <v>4</v>
      </c>
      <c r="G11">
        <v>2</v>
      </c>
      <c r="H11">
        <f>F11*G11</f>
        <v>8</v>
      </c>
      <c r="I11">
        <f>B11+E11+H11</f>
        <v>19</v>
      </c>
      <c r="K11">
        <f>I11*0.25</f>
        <v>4.75</v>
      </c>
      <c r="L11">
        <v>0.5</v>
      </c>
      <c r="M11">
        <f>M10</f>
        <v>10</v>
      </c>
      <c r="N11" s="3">
        <f>K11*L11*M11</f>
        <v>23.75</v>
      </c>
    </row>
    <row r="14" spans="1:14" x14ac:dyDescent="0.2">
      <c r="A14" s="4" t="s">
        <v>28</v>
      </c>
      <c r="B14" s="4" t="s">
        <v>16</v>
      </c>
      <c r="C14" s="5" t="s">
        <v>12</v>
      </c>
      <c r="D14" s="5" t="s">
        <v>13</v>
      </c>
      <c r="E14" s="5" t="s">
        <v>17</v>
      </c>
      <c r="F14" s="5" t="s">
        <v>15</v>
      </c>
      <c r="H14" s="4" t="s">
        <v>18</v>
      </c>
      <c r="I14" s="2"/>
      <c r="J14" s="2"/>
      <c r="K14" s="2"/>
    </row>
    <row r="15" spans="1:14" x14ac:dyDescent="0.2">
      <c r="A15" s="4" t="s">
        <v>19</v>
      </c>
      <c r="B15" s="6"/>
      <c r="H15" s="2"/>
      <c r="I15" s="2"/>
      <c r="J15" s="2"/>
      <c r="K15" s="2"/>
    </row>
    <row r="16" spans="1:14" x14ac:dyDescent="0.2">
      <c r="H16" s="2"/>
      <c r="I16" s="2"/>
      <c r="J16" s="2"/>
      <c r="K16" s="2"/>
    </row>
    <row r="17" spans="1:11" x14ac:dyDescent="0.2">
      <c r="A17" s="5">
        <v>1</v>
      </c>
      <c r="C17" s="3">
        <f t="shared" ref="C17:C48" si="0">6*0.25*0.5*A17</f>
        <v>0.75</v>
      </c>
      <c r="D17" s="3">
        <f t="shared" ref="D17:D48" si="1">11*0.25*0.5*A17</f>
        <v>1.375</v>
      </c>
      <c r="E17" s="3">
        <f t="shared" ref="E17:E48" si="2">16*0.25*0.5*A17</f>
        <v>2</v>
      </c>
      <c r="F17" s="3">
        <f t="shared" ref="F17:F48" si="3">19*0.25*0.5*A17</f>
        <v>2.375</v>
      </c>
      <c r="H17" s="2" t="s">
        <v>20</v>
      </c>
      <c r="I17" s="2"/>
      <c r="J17" s="2"/>
      <c r="K17" s="2"/>
    </row>
    <row r="18" spans="1:11" x14ac:dyDescent="0.2">
      <c r="A18" s="5">
        <v>2</v>
      </c>
      <c r="C18" s="3">
        <f t="shared" si="0"/>
        <v>1.5</v>
      </c>
      <c r="D18" s="3">
        <f t="shared" si="1"/>
        <v>2.75</v>
      </c>
      <c r="E18" s="3">
        <f t="shared" si="2"/>
        <v>4</v>
      </c>
      <c r="F18" s="3">
        <f t="shared" si="3"/>
        <v>4.75</v>
      </c>
      <c r="H18" s="2" t="s">
        <v>29</v>
      </c>
      <c r="I18" s="2"/>
      <c r="J18" s="2"/>
      <c r="K18" s="2"/>
    </row>
    <row r="19" spans="1:11" x14ac:dyDescent="0.2">
      <c r="A19" s="5">
        <v>3</v>
      </c>
      <c r="C19" s="3">
        <f t="shared" si="0"/>
        <v>2.25</v>
      </c>
      <c r="D19" s="3">
        <f t="shared" si="1"/>
        <v>4.125</v>
      </c>
      <c r="E19" s="3">
        <f t="shared" si="2"/>
        <v>6</v>
      </c>
      <c r="F19" s="3">
        <f t="shared" si="3"/>
        <v>7.125</v>
      </c>
      <c r="H19" s="2" t="s">
        <v>21</v>
      </c>
      <c r="I19" s="2"/>
      <c r="J19" s="2"/>
      <c r="K19" s="2"/>
    </row>
    <row r="20" spans="1:11" x14ac:dyDescent="0.2">
      <c r="A20" s="5">
        <v>4</v>
      </c>
      <c r="C20" s="3">
        <f t="shared" si="0"/>
        <v>3</v>
      </c>
      <c r="D20" s="3">
        <f t="shared" si="1"/>
        <v>5.5</v>
      </c>
      <c r="E20" s="3">
        <f t="shared" si="2"/>
        <v>8</v>
      </c>
      <c r="F20" s="3">
        <f t="shared" si="3"/>
        <v>9.5</v>
      </c>
      <c r="H20" s="2" t="s">
        <v>22</v>
      </c>
      <c r="I20" s="2"/>
      <c r="J20" s="2"/>
      <c r="K20" s="2"/>
    </row>
    <row r="21" spans="1:11" x14ac:dyDescent="0.2">
      <c r="A21" s="5">
        <v>5</v>
      </c>
      <c r="C21" s="3">
        <f t="shared" si="0"/>
        <v>3.75</v>
      </c>
      <c r="D21" s="3">
        <f t="shared" si="1"/>
        <v>6.875</v>
      </c>
      <c r="E21" s="3">
        <f t="shared" si="2"/>
        <v>10</v>
      </c>
      <c r="F21" s="3">
        <f t="shared" si="3"/>
        <v>11.875</v>
      </c>
      <c r="H21" s="2" t="s">
        <v>23</v>
      </c>
      <c r="I21" s="2"/>
      <c r="J21" s="2"/>
      <c r="K21" s="2"/>
    </row>
    <row r="22" spans="1:11" x14ac:dyDescent="0.2">
      <c r="A22" s="5">
        <v>6</v>
      </c>
      <c r="C22" s="3">
        <f t="shared" si="0"/>
        <v>4.5</v>
      </c>
      <c r="D22" s="3">
        <f t="shared" si="1"/>
        <v>8.25</v>
      </c>
      <c r="E22" s="3">
        <f t="shared" si="2"/>
        <v>12</v>
      </c>
      <c r="F22" s="3">
        <f t="shared" si="3"/>
        <v>14.25</v>
      </c>
      <c r="H22" s="2"/>
      <c r="I22" s="2"/>
      <c r="J22" s="2"/>
      <c r="K22" s="2"/>
    </row>
    <row r="23" spans="1:11" x14ac:dyDescent="0.2">
      <c r="A23" s="5">
        <v>7</v>
      </c>
      <c r="C23" s="3">
        <f t="shared" si="0"/>
        <v>5.25</v>
      </c>
      <c r="D23" s="3">
        <f t="shared" si="1"/>
        <v>9.625</v>
      </c>
      <c r="E23" s="3">
        <f t="shared" si="2"/>
        <v>14</v>
      </c>
      <c r="F23" s="3">
        <f t="shared" si="3"/>
        <v>16.625</v>
      </c>
      <c r="H23" s="2"/>
      <c r="I23" s="2"/>
      <c r="J23" s="2"/>
      <c r="K23" s="2"/>
    </row>
    <row r="24" spans="1:11" x14ac:dyDescent="0.2">
      <c r="A24" s="5">
        <v>8</v>
      </c>
      <c r="C24" s="3">
        <f t="shared" si="0"/>
        <v>6</v>
      </c>
      <c r="D24" s="3">
        <f t="shared" si="1"/>
        <v>11</v>
      </c>
      <c r="E24" s="3">
        <f t="shared" si="2"/>
        <v>16</v>
      </c>
      <c r="F24" s="3">
        <f t="shared" si="3"/>
        <v>19</v>
      </c>
      <c r="H24" s="2"/>
      <c r="I24" s="2"/>
      <c r="J24" s="2"/>
      <c r="K24" s="2"/>
    </row>
    <row r="25" spans="1:11" x14ac:dyDescent="0.2">
      <c r="A25" s="5">
        <v>9</v>
      </c>
      <c r="C25" s="3">
        <f t="shared" si="0"/>
        <v>6.75</v>
      </c>
      <c r="D25" s="3">
        <f t="shared" si="1"/>
        <v>12.375</v>
      </c>
      <c r="E25" s="3">
        <f t="shared" si="2"/>
        <v>18</v>
      </c>
      <c r="F25" s="3">
        <f t="shared" si="3"/>
        <v>21.375</v>
      </c>
      <c r="H25" s="2"/>
      <c r="I25" s="2"/>
      <c r="J25" s="2"/>
      <c r="K25" s="2"/>
    </row>
    <row r="26" spans="1:11" x14ac:dyDescent="0.2">
      <c r="A26" s="5">
        <v>10</v>
      </c>
      <c r="C26" s="3">
        <f t="shared" si="0"/>
        <v>7.5</v>
      </c>
      <c r="D26" s="3">
        <f t="shared" si="1"/>
        <v>13.75</v>
      </c>
      <c r="E26" s="3">
        <f t="shared" si="2"/>
        <v>20</v>
      </c>
      <c r="F26" s="3">
        <f t="shared" si="3"/>
        <v>23.75</v>
      </c>
      <c r="H26" s="2" t="s">
        <v>24</v>
      </c>
      <c r="I26" s="2"/>
      <c r="J26" s="2"/>
      <c r="K26" s="2"/>
    </row>
    <row r="27" spans="1:11" x14ac:dyDescent="0.2">
      <c r="A27" s="5">
        <v>11</v>
      </c>
      <c r="C27" s="3">
        <f t="shared" si="0"/>
        <v>8.25</v>
      </c>
      <c r="D27" s="3">
        <f t="shared" si="1"/>
        <v>15.125</v>
      </c>
      <c r="E27" s="3">
        <f t="shared" si="2"/>
        <v>22</v>
      </c>
      <c r="F27" s="3">
        <f t="shared" si="3"/>
        <v>26.125</v>
      </c>
      <c r="H27" s="2" t="s">
        <v>25</v>
      </c>
      <c r="I27" s="2"/>
      <c r="J27" s="2"/>
      <c r="K27" s="2"/>
    </row>
    <row r="28" spans="1:11" x14ac:dyDescent="0.2">
      <c r="A28" s="5">
        <v>12</v>
      </c>
      <c r="C28" s="3">
        <f t="shared" si="0"/>
        <v>9</v>
      </c>
      <c r="D28" s="3">
        <f t="shared" si="1"/>
        <v>16.5</v>
      </c>
      <c r="E28" s="3">
        <f t="shared" si="2"/>
        <v>24</v>
      </c>
      <c r="F28" s="3">
        <f t="shared" si="3"/>
        <v>28.5</v>
      </c>
      <c r="H28" s="2"/>
      <c r="I28" s="2"/>
      <c r="J28" s="2"/>
      <c r="K28" s="2"/>
    </row>
    <row r="29" spans="1:11" x14ac:dyDescent="0.2">
      <c r="A29" s="5">
        <v>13</v>
      </c>
      <c r="C29" s="3">
        <f t="shared" si="0"/>
        <v>9.75</v>
      </c>
      <c r="D29" s="3">
        <f t="shared" si="1"/>
        <v>17.875</v>
      </c>
      <c r="E29" s="3">
        <f t="shared" si="2"/>
        <v>26</v>
      </c>
      <c r="F29" s="3">
        <f t="shared" si="3"/>
        <v>30.875</v>
      </c>
      <c r="H29" s="2"/>
      <c r="I29" s="2"/>
      <c r="J29" s="2"/>
      <c r="K29" s="2"/>
    </row>
    <row r="30" spans="1:11" x14ac:dyDescent="0.2">
      <c r="A30" s="5">
        <v>14</v>
      </c>
      <c r="C30" s="3">
        <f t="shared" si="0"/>
        <v>10.5</v>
      </c>
      <c r="D30" s="3">
        <f t="shared" si="1"/>
        <v>19.25</v>
      </c>
      <c r="E30" s="3">
        <f t="shared" si="2"/>
        <v>28</v>
      </c>
      <c r="F30" s="3">
        <f t="shared" si="3"/>
        <v>33.25</v>
      </c>
      <c r="H30" s="2"/>
      <c r="I30" s="2"/>
      <c r="J30" s="2"/>
      <c r="K30" s="2"/>
    </row>
    <row r="31" spans="1:11" x14ac:dyDescent="0.2">
      <c r="A31" s="5">
        <v>15</v>
      </c>
      <c r="C31" s="3">
        <f t="shared" si="0"/>
        <v>11.25</v>
      </c>
      <c r="D31" s="3">
        <f t="shared" si="1"/>
        <v>20.625</v>
      </c>
      <c r="E31" s="3">
        <f t="shared" si="2"/>
        <v>30</v>
      </c>
      <c r="F31" s="3">
        <f t="shared" si="3"/>
        <v>35.625</v>
      </c>
      <c r="H31" s="2"/>
      <c r="I31" s="2"/>
      <c r="J31" s="2"/>
      <c r="K31" s="2"/>
    </row>
    <row r="32" spans="1:11" x14ac:dyDescent="0.2">
      <c r="A32" s="5">
        <v>16</v>
      </c>
      <c r="C32" s="3">
        <f t="shared" si="0"/>
        <v>12</v>
      </c>
      <c r="D32" s="3">
        <f t="shared" si="1"/>
        <v>22</v>
      </c>
      <c r="E32" s="3">
        <f t="shared" si="2"/>
        <v>32</v>
      </c>
      <c r="F32" s="3">
        <f t="shared" si="3"/>
        <v>38</v>
      </c>
      <c r="H32" s="2"/>
      <c r="I32" s="2"/>
      <c r="J32" s="2"/>
      <c r="K32" s="2"/>
    </row>
    <row r="33" spans="1:11" x14ac:dyDescent="0.2">
      <c r="A33" s="5">
        <v>17</v>
      </c>
      <c r="C33" s="3">
        <f t="shared" si="0"/>
        <v>12.75</v>
      </c>
      <c r="D33" s="3">
        <f t="shared" si="1"/>
        <v>23.375</v>
      </c>
      <c r="E33" s="3">
        <f t="shared" si="2"/>
        <v>34</v>
      </c>
      <c r="F33" s="3">
        <f t="shared" si="3"/>
        <v>40.375</v>
      </c>
      <c r="H33" s="2"/>
      <c r="I33" s="2"/>
      <c r="J33" s="2"/>
      <c r="K33" s="2"/>
    </row>
    <row r="34" spans="1:11" x14ac:dyDescent="0.2">
      <c r="A34" s="5">
        <v>18</v>
      </c>
      <c r="C34" s="3">
        <f t="shared" si="0"/>
        <v>13.5</v>
      </c>
      <c r="D34" s="3">
        <f t="shared" si="1"/>
        <v>24.75</v>
      </c>
      <c r="E34" s="3">
        <f t="shared" si="2"/>
        <v>36</v>
      </c>
      <c r="F34" s="3">
        <f t="shared" si="3"/>
        <v>42.75</v>
      </c>
      <c r="H34" s="2"/>
      <c r="I34" s="2"/>
      <c r="J34" s="2"/>
      <c r="K34" s="2"/>
    </row>
    <row r="35" spans="1:11" x14ac:dyDescent="0.2">
      <c r="A35" s="5">
        <v>19</v>
      </c>
      <c r="C35" s="3">
        <f t="shared" si="0"/>
        <v>14.25</v>
      </c>
      <c r="D35" s="3">
        <f t="shared" si="1"/>
        <v>26.125</v>
      </c>
      <c r="E35" s="3">
        <f t="shared" si="2"/>
        <v>38</v>
      </c>
      <c r="F35" s="3">
        <f t="shared" si="3"/>
        <v>45.125</v>
      </c>
      <c r="H35" s="2"/>
      <c r="I35" s="2"/>
      <c r="J35" s="2"/>
      <c r="K35" s="2"/>
    </row>
    <row r="36" spans="1:11" x14ac:dyDescent="0.2">
      <c r="A36" s="5">
        <v>20</v>
      </c>
      <c r="C36" s="3">
        <f t="shared" si="0"/>
        <v>15</v>
      </c>
      <c r="D36" s="3">
        <f t="shared" si="1"/>
        <v>27.5</v>
      </c>
      <c r="E36" s="3">
        <f t="shared" si="2"/>
        <v>40</v>
      </c>
      <c r="F36" s="3">
        <f t="shared" si="3"/>
        <v>47.5</v>
      </c>
      <c r="H36" s="2"/>
      <c r="I36" s="2"/>
      <c r="J36" s="2"/>
      <c r="K36" s="2"/>
    </row>
    <row r="37" spans="1:11" x14ac:dyDescent="0.2">
      <c r="A37" s="5">
        <v>21</v>
      </c>
      <c r="C37" s="3">
        <f t="shared" si="0"/>
        <v>15.75</v>
      </c>
      <c r="D37" s="3">
        <f t="shared" si="1"/>
        <v>28.875</v>
      </c>
      <c r="E37" s="3">
        <f t="shared" si="2"/>
        <v>42</v>
      </c>
      <c r="F37" s="3">
        <f t="shared" si="3"/>
        <v>49.875</v>
      </c>
      <c r="H37" s="2"/>
      <c r="I37" s="2"/>
      <c r="J37" s="2"/>
      <c r="K37" s="2"/>
    </row>
    <row r="38" spans="1:11" x14ac:dyDescent="0.2">
      <c r="A38" s="5">
        <v>22</v>
      </c>
      <c r="C38" s="3">
        <f t="shared" si="0"/>
        <v>16.5</v>
      </c>
      <c r="D38" s="3">
        <f t="shared" si="1"/>
        <v>30.25</v>
      </c>
      <c r="E38" s="3">
        <f t="shared" si="2"/>
        <v>44</v>
      </c>
      <c r="F38" s="3">
        <f t="shared" si="3"/>
        <v>52.25</v>
      </c>
      <c r="H38" s="2"/>
      <c r="I38" s="2"/>
      <c r="J38" s="2"/>
      <c r="K38" s="2"/>
    </row>
    <row r="39" spans="1:11" x14ac:dyDescent="0.2">
      <c r="A39" s="5">
        <v>23</v>
      </c>
      <c r="C39" s="3">
        <f t="shared" si="0"/>
        <v>17.25</v>
      </c>
      <c r="D39" s="3">
        <f t="shared" si="1"/>
        <v>31.625</v>
      </c>
      <c r="E39" s="3">
        <f t="shared" si="2"/>
        <v>46</v>
      </c>
      <c r="F39" s="3">
        <f t="shared" si="3"/>
        <v>54.625</v>
      </c>
      <c r="H39" s="2"/>
      <c r="I39" s="2"/>
      <c r="J39" s="2"/>
      <c r="K39" s="2"/>
    </row>
    <row r="40" spans="1:11" x14ac:dyDescent="0.2">
      <c r="A40" s="5">
        <v>24</v>
      </c>
      <c r="C40" s="3">
        <f t="shared" si="0"/>
        <v>18</v>
      </c>
      <c r="D40" s="3">
        <f t="shared" si="1"/>
        <v>33</v>
      </c>
      <c r="E40" s="3">
        <f t="shared" si="2"/>
        <v>48</v>
      </c>
      <c r="F40" s="3">
        <f t="shared" si="3"/>
        <v>57</v>
      </c>
      <c r="H40" s="2"/>
      <c r="I40" s="2"/>
      <c r="J40" s="2"/>
      <c r="K40" s="2"/>
    </row>
    <row r="41" spans="1:11" x14ac:dyDescent="0.2">
      <c r="A41" s="5">
        <v>25</v>
      </c>
      <c r="C41" s="3">
        <f t="shared" si="0"/>
        <v>18.75</v>
      </c>
      <c r="D41" s="3">
        <f t="shared" si="1"/>
        <v>34.375</v>
      </c>
      <c r="E41" s="3">
        <f t="shared" si="2"/>
        <v>50</v>
      </c>
      <c r="F41" s="3">
        <f t="shared" si="3"/>
        <v>59.375</v>
      </c>
      <c r="H41" s="2"/>
      <c r="I41" s="2"/>
      <c r="J41" s="2"/>
      <c r="K41" s="2"/>
    </row>
    <row r="42" spans="1:11" x14ac:dyDescent="0.2">
      <c r="A42" s="5">
        <v>26</v>
      </c>
      <c r="C42" s="3">
        <f t="shared" si="0"/>
        <v>19.5</v>
      </c>
      <c r="D42" s="3">
        <f t="shared" si="1"/>
        <v>35.75</v>
      </c>
      <c r="E42" s="3">
        <f t="shared" si="2"/>
        <v>52</v>
      </c>
      <c r="F42" s="3">
        <f t="shared" si="3"/>
        <v>61.75</v>
      </c>
      <c r="H42" s="2"/>
      <c r="I42" s="2"/>
      <c r="J42" s="2"/>
      <c r="K42" s="2"/>
    </row>
    <row r="43" spans="1:11" x14ac:dyDescent="0.2">
      <c r="A43" s="5">
        <v>27</v>
      </c>
      <c r="C43" s="3">
        <f t="shared" si="0"/>
        <v>20.25</v>
      </c>
      <c r="D43" s="3">
        <f t="shared" si="1"/>
        <v>37.125</v>
      </c>
      <c r="E43" s="3">
        <f t="shared" si="2"/>
        <v>54</v>
      </c>
      <c r="F43" s="3">
        <f t="shared" si="3"/>
        <v>64.125</v>
      </c>
      <c r="H43" s="2"/>
      <c r="I43" s="2"/>
      <c r="J43" s="2"/>
      <c r="K43" s="2"/>
    </row>
    <row r="44" spans="1:11" x14ac:dyDescent="0.2">
      <c r="A44" s="5">
        <v>28</v>
      </c>
      <c r="C44" s="3">
        <f t="shared" si="0"/>
        <v>21</v>
      </c>
      <c r="D44" s="3">
        <f t="shared" si="1"/>
        <v>38.5</v>
      </c>
      <c r="E44" s="3">
        <f t="shared" si="2"/>
        <v>56</v>
      </c>
      <c r="F44" s="3">
        <f t="shared" si="3"/>
        <v>66.5</v>
      </c>
      <c r="H44" s="2"/>
      <c r="I44" s="2"/>
      <c r="J44" s="2"/>
      <c r="K44" s="2"/>
    </row>
    <row r="45" spans="1:11" x14ac:dyDescent="0.2">
      <c r="A45" s="5">
        <v>29</v>
      </c>
      <c r="C45" s="3">
        <f t="shared" si="0"/>
        <v>21.75</v>
      </c>
      <c r="D45" s="3">
        <f t="shared" si="1"/>
        <v>39.875</v>
      </c>
      <c r="E45" s="3">
        <f t="shared" si="2"/>
        <v>58</v>
      </c>
      <c r="F45" s="3">
        <f t="shared" si="3"/>
        <v>68.875</v>
      </c>
      <c r="H45" s="2"/>
      <c r="I45" s="2"/>
      <c r="J45" s="2"/>
      <c r="K45" s="2"/>
    </row>
    <row r="46" spans="1:11" x14ac:dyDescent="0.2">
      <c r="A46" s="5">
        <v>30</v>
      </c>
      <c r="C46" s="3">
        <f t="shared" si="0"/>
        <v>22.5</v>
      </c>
      <c r="D46" s="3">
        <f t="shared" si="1"/>
        <v>41.25</v>
      </c>
      <c r="E46" s="3">
        <f t="shared" si="2"/>
        <v>60</v>
      </c>
      <c r="F46" s="3">
        <f t="shared" si="3"/>
        <v>71.25</v>
      </c>
      <c r="H46" s="2"/>
      <c r="I46" s="2"/>
      <c r="J46" s="2"/>
      <c r="K46" s="2"/>
    </row>
    <row r="47" spans="1:11" x14ac:dyDescent="0.2">
      <c r="A47" s="5">
        <v>31</v>
      </c>
      <c r="C47" s="3">
        <f t="shared" si="0"/>
        <v>23.25</v>
      </c>
      <c r="D47" s="3">
        <f t="shared" si="1"/>
        <v>42.625</v>
      </c>
      <c r="E47" s="3">
        <f t="shared" si="2"/>
        <v>62</v>
      </c>
      <c r="F47" s="3">
        <f t="shared" si="3"/>
        <v>73.625</v>
      </c>
      <c r="H47" s="2"/>
      <c r="I47" s="2"/>
      <c r="J47" s="2"/>
      <c r="K47" s="2"/>
    </row>
    <row r="48" spans="1:11" x14ac:dyDescent="0.2">
      <c r="A48" s="5">
        <v>32</v>
      </c>
      <c r="C48" s="3">
        <f t="shared" si="0"/>
        <v>24</v>
      </c>
      <c r="D48" s="3">
        <f t="shared" si="1"/>
        <v>44</v>
      </c>
      <c r="E48" s="3">
        <f t="shared" si="2"/>
        <v>64</v>
      </c>
      <c r="F48" s="3">
        <f t="shared" si="3"/>
        <v>76</v>
      </c>
      <c r="H48" s="2"/>
      <c r="I48" s="2"/>
      <c r="J48" s="2"/>
      <c r="K48" s="2"/>
    </row>
    <row r="49" spans="1:11" x14ac:dyDescent="0.2">
      <c r="A49" s="5">
        <v>33</v>
      </c>
      <c r="C49" s="3">
        <f t="shared" ref="C49:C66" si="4">6*0.25*0.5*A49</f>
        <v>24.75</v>
      </c>
      <c r="D49" s="3">
        <f t="shared" ref="D49:D66" si="5">11*0.25*0.5*A49</f>
        <v>45.375</v>
      </c>
      <c r="E49" s="3">
        <f t="shared" ref="E49:E66" si="6">16*0.25*0.5*A49</f>
        <v>66</v>
      </c>
      <c r="F49" s="3">
        <f t="shared" ref="F49:F66" si="7">19*0.25*0.5*A49</f>
        <v>78.375</v>
      </c>
      <c r="H49" s="2"/>
      <c r="I49" s="2"/>
      <c r="J49" s="2"/>
      <c r="K49" s="2"/>
    </row>
    <row r="50" spans="1:11" x14ac:dyDescent="0.2">
      <c r="A50" s="5">
        <v>34</v>
      </c>
      <c r="C50" s="3">
        <f t="shared" si="4"/>
        <v>25.5</v>
      </c>
      <c r="D50" s="3">
        <f t="shared" si="5"/>
        <v>46.75</v>
      </c>
      <c r="E50" s="3">
        <f t="shared" si="6"/>
        <v>68</v>
      </c>
      <c r="F50" s="3">
        <f t="shared" si="7"/>
        <v>80.75</v>
      </c>
      <c r="H50" s="2"/>
      <c r="I50" s="2"/>
      <c r="J50" s="2"/>
      <c r="K50" s="2"/>
    </row>
    <row r="51" spans="1:11" x14ac:dyDescent="0.2">
      <c r="A51" s="5">
        <v>35</v>
      </c>
      <c r="C51" s="3">
        <f t="shared" si="4"/>
        <v>26.25</v>
      </c>
      <c r="D51" s="3">
        <f t="shared" si="5"/>
        <v>48.125</v>
      </c>
      <c r="E51" s="3">
        <f t="shared" si="6"/>
        <v>70</v>
      </c>
      <c r="F51" s="3">
        <f t="shared" si="7"/>
        <v>83.125</v>
      </c>
      <c r="H51" s="2"/>
      <c r="I51" s="2"/>
      <c r="J51" s="2"/>
      <c r="K51" s="2"/>
    </row>
    <row r="52" spans="1:11" x14ac:dyDescent="0.2">
      <c r="A52" s="5">
        <v>36</v>
      </c>
      <c r="C52" s="3">
        <f t="shared" si="4"/>
        <v>27</v>
      </c>
      <c r="D52" s="3">
        <f t="shared" si="5"/>
        <v>49.5</v>
      </c>
      <c r="E52" s="3">
        <f t="shared" si="6"/>
        <v>72</v>
      </c>
      <c r="F52" s="3">
        <f t="shared" si="7"/>
        <v>85.5</v>
      </c>
      <c r="H52" s="2"/>
      <c r="I52" s="2"/>
      <c r="J52" s="2"/>
      <c r="K52" s="2"/>
    </row>
    <row r="53" spans="1:11" x14ac:dyDescent="0.2">
      <c r="A53" s="5">
        <v>37</v>
      </c>
      <c r="C53" s="3">
        <f t="shared" si="4"/>
        <v>27.75</v>
      </c>
      <c r="D53" s="3">
        <f t="shared" si="5"/>
        <v>50.875</v>
      </c>
      <c r="E53" s="3">
        <f t="shared" si="6"/>
        <v>74</v>
      </c>
      <c r="F53" s="3">
        <f t="shared" si="7"/>
        <v>87.875</v>
      </c>
      <c r="H53" s="2"/>
      <c r="I53" s="2"/>
      <c r="J53" s="2"/>
      <c r="K53" s="2"/>
    </row>
    <row r="54" spans="1:11" x14ac:dyDescent="0.2">
      <c r="A54" s="5">
        <v>38</v>
      </c>
      <c r="C54" s="3">
        <f t="shared" si="4"/>
        <v>28.5</v>
      </c>
      <c r="D54" s="3">
        <f t="shared" si="5"/>
        <v>52.25</v>
      </c>
      <c r="E54" s="3">
        <f t="shared" si="6"/>
        <v>76</v>
      </c>
      <c r="F54" s="3">
        <f t="shared" si="7"/>
        <v>90.25</v>
      </c>
      <c r="H54" s="2"/>
      <c r="I54" s="2"/>
      <c r="J54" s="2"/>
      <c r="K54" s="2"/>
    </row>
    <row r="55" spans="1:11" x14ac:dyDescent="0.2">
      <c r="A55" s="5">
        <v>39</v>
      </c>
      <c r="C55" s="3">
        <f t="shared" si="4"/>
        <v>29.25</v>
      </c>
      <c r="D55" s="3">
        <f t="shared" si="5"/>
        <v>53.625</v>
      </c>
      <c r="E55" s="3">
        <f t="shared" si="6"/>
        <v>78</v>
      </c>
      <c r="F55" s="3">
        <f t="shared" si="7"/>
        <v>92.625</v>
      </c>
      <c r="H55" s="2"/>
      <c r="I55" s="2"/>
      <c r="J55" s="2"/>
      <c r="K55" s="2"/>
    </row>
    <row r="56" spans="1:11" x14ac:dyDescent="0.2">
      <c r="A56" s="5">
        <v>40</v>
      </c>
      <c r="C56" s="3">
        <f t="shared" si="4"/>
        <v>30</v>
      </c>
      <c r="D56" s="3">
        <f t="shared" si="5"/>
        <v>55</v>
      </c>
      <c r="E56" s="3">
        <f t="shared" si="6"/>
        <v>80</v>
      </c>
      <c r="F56" s="3">
        <f t="shared" si="7"/>
        <v>95</v>
      </c>
      <c r="H56" s="2"/>
      <c r="I56" s="2"/>
      <c r="J56" s="2"/>
      <c r="K56" s="2"/>
    </row>
    <row r="57" spans="1:11" x14ac:dyDescent="0.2">
      <c r="A57" s="5">
        <v>41</v>
      </c>
      <c r="C57" s="3">
        <f t="shared" si="4"/>
        <v>30.75</v>
      </c>
      <c r="D57" s="3">
        <f t="shared" si="5"/>
        <v>56.375</v>
      </c>
      <c r="E57" s="3">
        <f t="shared" si="6"/>
        <v>82</v>
      </c>
      <c r="F57" s="3">
        <f t="shared" si="7"/>
        <v>97.375</v>
      </c>
      <c r="H57" s="2"/>
      <c r="I57" s="2"/>
      <c r="J57" s="2"/>
      <c r="K57" s="2"/>
    </row>
    <row r="58" spans="1:11" x14ac:dyDescent="0.2">
      <c r="A58" s="5">
        <v>42</v>
      </c>
      <c r="C58" s="3">
        <f t="shared" si="4"/>
        <v>31.5</v>
      </c>
      <c r="D58" s="3">
        <f t="shared" si="5"/>
        <v>57.75</v>
      </c>
      <c r="E58" s="3">
        <f t="shared" si="6"/>
        <v>84</v>
      </c>
      <c r="F58" s="3">
        <f t="shared" si="7"/>
        <v>99.75</v>
      </c>
      <c r="H58" s="2"/>
      <c r="I58" s="2"/>
      <c r="J58" s="2"/>
      <c r="K58" s="2"/>
    </row>
    <row r="59" spans="1:11" x14ac:dyDescent="0.2">
      <c r="A59" s="5">
        <v>43</v>
      </c>
      <c r="C59" s="3">
        <f t="shared" si="4"/>
        <v>32.25</v>
      </c>
      <c r="D59" s="3">
        <f t="shared" si="5"/>
        <v>59.125</v>
      </c>
      <c r="E59" s="3">
        <f t="shared" si="6"/>
        <v>86</v>
      </c>
      <c r="F59" s="3">
        <f t="shared" si="7"/>
        <v>102.125</v>
      </c>
      <c r="H59" s="2"/>
      <c r="I59" s="2"/>
      <c r="J59" s="2"/>
      <c r="K59" s="2"/>
    </row>
    <row r="60" spans="1:11" x14ac:dyDescent="0.2">
      <c r="A60" s="5">
        <v>44</v>
      </c>
      <c r="C60" s="3">
        <f t="shared" si="4"/>
        <v>33</v>
      </c>
      <c r="D60" s="3">
        <f t="shared" si="5"/>
        <v>60.5</v>
      </c>
      <c r="E60" s="3">
        <f t="shared" si="6"/>
        <v>88</v>
      </c>
      <c r="F60" s="3">
        <f t="shared" si="7"/>
        <v>104.5</v>
      </c>
      <c r="H60" s="2"/>
      <c r="I60" s="2"/>
      <c r="J60" s="2"/>
      <c r="K60" s="2"/>
    </row>
    <row r="61" spans="1:11" x14ac:dyDescent="0.2">
      <c r="A61" s="5">
        <v>45</v>
      </c>
      <c r="C61" s="3">
        <f t="shared" si="4"/>
        <v>33.75</v>
      </c>
      <c r="D61" s="3">
        <f t="shared" si="5"/>
        <v>61.875</v>
      </c>
      <c r="E61" s="3">
        <f t="shared" si="6"/>
        <v>90</v>
      </c>
      <c r="F61" s="3">
        <f t="shared" si="7"/>
        <v>106.875</v>
      </c>
      <c r="H61" s="2"/>
      <c r="I61" s="2"/>
      <c r="J61" s="2"/>
      <c r="K61" s="2"/>
    </row>
    <row r="62" spans="1:11" x14ac:dyDescent="0.2">
      <c r="A62" s="5">
        <v>46</v>
      </c>
      <c r="C62" s="3">
        <f t="shared" si="4"/>
        <v>34.5</v>
      </c>
      <c r="D62" s="3">
        <f t="shared" si="5"/>
        <v>63.25</v>
      </c>
      <c r="E62" s="3">
        <f t="shared" si="6"/>
        <v>92</v>
      </c>
      <c r="F62" s="3">
        <f t="shared" si="7"/>
        <v>109.25</v>
      </c>
      <c r="H62" s="2"/>
      <c r="I62" s="2"/>
      <c r="J62" s="2"/>
      <c r="K62" s="2"/>
    </row>
    <row r="63" spans="1:11" x14ac:dyDescent="0.2">
      <c r="A63" s="5">
        <v>47</v>
      </c>
      <c r="C63" s="3">
        <f t="shared" si="4"/>
        <v>35.25</v>
      </c>
      <c r="D63" s="3">
        <f t="shared" si="5"/>
        <v>64.625</v>
      </c>
      <c r="E63" s="3">
        <f t="shared" si="6"/>
        <v>94</v>
      </c>
      <c r="F63" s="3">
        <f t="shared" si="7"/>
        <v>111.625</v>
      </c>
      <c r="H63" s="2"/>
      <c r="I63" s="2"/>
      <c r="J63" s="2"/>
      <c r="K63" s="2"/>
    </row>
    <row r="64" spans="1:11" x14ac:dyDescent="0.2">
      <c r="A64" s="5">
        <v>48</v>
      </c>
      <c r="C64" s="3">
        <f t="shared" si="4"/>
        <v>36</v>
      </c>
      <c r="D64" s="3">
        <f t="shared" si="5"/>
        <v>66</v>
      </c>
      <c r="E64" s="3">
        <f t="shared" si="6"/>
        <v>96</v>
      </c>
      <c r="F64" s="3">
        <f t="shared" si="7"/>
        <v>114</v>
      </c>
      <c r="H64" s="2"/>
      <c r="I64" s="2"/>
      <c r="J64" s="2"/>
      <c r="K64" s="2"/>
    </row>
    <row r="65" spans="1:11" x14ac:dyDescent="0.2">
      <c r="A65" s="5">
        <v>49</v>
      </c>
      <c r="C65" s="3">
        <f t="shared" si="4"/>
        <v>36.75</v>
      </c>
      <c r="D65" s="3">
        <f t="shared" si="5"/>
        <v>67.375</v>
      </c>
      <c r="E65" s="3">
        <f t="shared" si="6"/>
        <v>98</v>
      </c>
      <c r="F65" s="3">
        <f t="shared" si="7"/>
        <v>116.375</v>
      </c>
      <c r="H65" s="2"/>
      <c r="I65" s="2"/>
      <c r="J65" s="2"/>
      <c r="K65" s="2"/>
    </row>
    <row r="66" spans="1:11" x14ac:dyDescent="0.2">
      <c r="A66" s="5">
        <v>50</v>
      </c>
      <c r="C66" s="3">
        <f t="shared" si="4"/>
        <v>37.5</v>
      </c>
      <c r="D66" s="3">
        <f t="shared" si="5"/>
        <v>68.75</v>
      </c>
      <c r="E66" s="3">
        <f t="shared" si="6"/>
        <v>100</v>
      </c>
      <c r="F66" s="3">
        <f t="shared" si="7"/>
        <v>118.75</v>
      </c>
      <c r="H66" s="2"/>
      <c r="I66" s="2"/>
      <c r="J66" s="2"/>
      <c r="K66" s="2"/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88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Revised Starbases</vt:lpstr>
      <vt:lpstr>Original Calcs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K1!</cp:lastModifiedBy>
  <cp:revision>5</cp:revision>
  <dcterms:created xsi:type="dcterms:W3CDTF">2019-02-04T17:11:08Z</dcterms:created>
  <dcterms:modified xsi:type="dcterms:W3CDTF">2019-02-04T16:03:05Z</dcterms:modified>
  <dc:language>en-AU</dc:language>
</cp:coreProperties>
</file>