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vised Starbases" sheetId="1" state="visible" r:id="rId2"/>
    <sheet name="Original Calcs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<sst xmlns="http://schemas.openxmlformats.org/spreadsheetml/2006/main" count="68" uniqueCount="36">
  <si>
    <t xml:space="preserve">Total Starbases</t>
  </si>
  <si>
    <t xml:space="preserve">Initial Calculations</t>
  </si>
  <si>
    <t xml:space="preserve">Upkeep Base (Energy)</t>
  </si>
  <si>
    <t xml:space="preserve">Modules</t>
  </si>
  <si>
    <t xml:space="preserve">Trade/Gun</t>
  </si>
  <si>
    <t xml:space="preserve">Module Cost</t>
  </si>
  <si>
    <t xml:space="preserve">Buildings</t>
  </si>
  <si>
    <t xml:space="preserve">Building Upkeep</t>
  </si>
  <si>
    <t xml:space="preserve">Building Costs</t>
  </si>
  <si>
    <t xml:space="preserve">Net Cost</t>
  </si>
  <si>
    <t xml:space="preserve">Increased Cost</t>
  </si>
  <si>
    <t xml:space="preserve">Over cap Increase in Cost</t>
  </si>
  <si>
    <t xml:space="preserve">Outpost</t>
  </si>
  <si>
    <t xml:space="preserve">Starport</t>
  </si>
  <si>
    <t xml:space="preserve">Starhold</t>
  </si>
  <si>
    <t xml:space="preserve">Star Fortress</t>
  </si>
  <si>
    <t xml:space="preserve">Citadel</t>
  </si>
  <si>
    <t xml:space="preserve">Total TV required for Profitablity</t>
  </si>
  <si>
    <t xml:space="preserve">Starbase Level</t>
  </si>
  <si>
    <t xml:space="preserve">Star Fort</t>
  </si>
  <si>
    <t xml:space="preserve">Notes</t>
  </si>
  <si>
    <t xml:space="preserve">Final Number of Starbases</t>
  </si>
  <si>
    <t xml:space="preserve">This is a minimum analysis.</t>
  </si>
  <si>
    <t xml:space="preserve">It excludes the under cap starbases.</t>
  </si>
  <si>
    <t xml:space="preserve">Assumes 50% energy from TV.</t>
  </si>
  <si>
    <t xml:space="preserve">So the TV is twice the required energy</t>
  </si>
  <si>
    <t xml:space="preserve">Assumes a average cost of 1 energy for modules</t>
  </si>
  <si>
    <t xml:space="preserve">Assumes a average cost of 2 energy for buildings</t>
  </si>
  <si>
    <t xml:space="preserve">Included the base maintenance cost + over cap</t>
  </si>
  <si>
    <t xml:space="preserve">Each Executives gives +4 TV</t>
  </si>
  <si>
    <t xml:space="preserve">So a standard Megacorp Planet has a minimum TV of 8.</t>
  </si>
  <si>
    <t xml:space="preserve">I currently question my methodology at the moment</t>
  </si>
  <si>
    <t xml:space="preserve">50% TV</t>
  </si>
  <si>
    <t xml:space="preserve">Final Minimum TV Gain Required</t>
  </si>
  <si>
    <t xml:space="preserve">Minimum TV required for Profitablity</t>
  </si>
  <si>
    <t xml:space="preserve">It excludes the free starbases.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</si>
</sst>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00"/>
        <bgColor rgb="FFFFFF00"/>
      </patternFill>
    </fill>
    <fill>
      <patternFill patternType="solid">
        <fgColor rgb="FFFFB66C"/>
        <bgColor rgb="FFFFAA95"/>
      </patternFill>
    </fill>
    <fill>
      <patternFill patternType="solid">
        <fgColor rgb="FFB4C7DC"/>
        <bgColor rgb="FFCCCCFF"/>
      </patternFill>
    </fill>
    <fill>
      <patternFill patternType="solid">
        <fgColor rgb="FFFFAA95"/>
        <bgColor rgb="FFFFB66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AA95"/>
      <rgbColor rgb="FFCC99FF"/>
      <rgbColor rgb="FFFFB66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3:N6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9" activeCellId="0" sqref="H19"/>
    </sheetView>
  </sheetViews>
  <sheetFormatPr defaultRowHeight="12.8" zeroHeight="false" outlineLevelRow="0" outlineLevelCol="0"/>
  <cols>
    <col collapsed="false" customWidth="true" hidden="false" outlineLevel="0" max="1" min="1" style="0" width="33.19"/>
    <col collapsed="false" customWidth="true" hidden="false" outlineLevel="0" max="2" min="2" style="0" width="19.8"/>
    <col collapsed="false" customWidth="false" hidden="false" outlineLevel="0" max="6" min="3" style="0" width="11.52"/>
    <col collapsed="false" customWidth="true" hidden="false" outlineLevel="0" max="7" min="7" style="0" width="14.09"/>
    <col collapsed="false" customWidth="true" hidden="false" outlineLevel="0" max="8" min="8" style="0" width="13.11"/>
    <col collapsed="false" customWidth="false" hidden="false" outlineLevel="0" max="9" min="9" style="0" width="11.52"/>
    <col collapsed="false" customWidth="true" hidden="false" outlineLevel="0" max="10" min="10" style="0" width="5.16"/>
    <col collapsed="false" customWidth="true" hidden="false" outlineLevel="0" max="11" min="11" style="0" width="13.17"/>
    <col collapsed="false" customWidth="false" hidden="false" outlineLevel="0" max="12" min="12" style="0" width="11.52"/>
    <col collapsed="false" customWidth="true" hidden="false" outlineLevel="0" max="13" min="13" style="0" width="14.32"/>
    <col collapsed="false" customWidth="true" hidden="false" outlineLevel="0" max="14" min="14" style="0" width="21.17"/>
    <col collapsed="false" customWidth="false" hidden="false" outlineLevel="0" max="1025" min="15" style="0" width="11.52"/>
  </cols>
  <sheetData>
    <row r="3" customFormat="false" ht="12.8" hidden="false" customHeight="false" outlineLevel="0" collapsed="false">
      <c r="M3" s="0" t="s">
        <v>0</v>
      </c>
    </row>
    <row r="4" customFormat="false" ht="12.8" hidden="false" customHeight="false" outlineLevel="0" collapsed="false">
      <c r="M4" s="1" t="n">
        <v>10</v>
      </c>
    </row>
    <row r="5" customFormat="false" ht="12.8" hidden="false" customHeight="false" outlineLevel="0" collapsed="false">
      <c r="A5" s="2" t="s">
        <v>1</v>
      </c>
    </row>
    <row r="6" customFormat="false" ht="12.8" hidden="false" customHeight="false" outlineLevel="0" collapsed="false">
      <c r="B6" s="0" t="s">
        <v>2</v>
      </c>
      <c r="C6" s="0" t="s">
        <v>3</v>
      </c>
      <c r="D6" s="0" t="s">
        <v>4</v>
      </c>
      <c r="E6" s="0" t="s">
        <v>5</v>
      </c>
      <c r="F6" s="0" t="s">
        <v>6</v>
      </c>
      <c r="G6" s="0" t="s">
        <v>7</v>
      </c>
      <c r="H6" s="0" t="s">
        <v>8</v>
      </c>
      <c r="I6" s="0" t="s">
        <v>9</v>
      </c>
      <c r="K6" s="0" t="s">
        <v>10</v>
      </c>
      <c r="N6" s="0" t="s">
        <v>11</v>
      </c>
    </row>
    <row r="7" customFormat="false" ht="12.8" hidden="false" customHeight="false" outlineLevel="0" collapsed="false">
      <c r="A7" s="0" t="s">
        <v>12</v>
      </c>
      <c r="B7" s="0" t="n">
        <v>1</v>
      </c>
      <c r="C7" s="0" t="n">
        <v>0</v>
      </c>
      <c r="D7" s="0" t="n">
        <v>0</v>
      </c>
      <c r="E7" s="0" t="n">
        <f aca="false">C7*D7</f>
        <v>0</v>
      </c>
      <c r="F7" s="0" t="n">
        <v>0</v>
      </c>
      <c r="G7" s="0" t="n">
        <v>0</v>
      </c>
      <c r="H7" s="0" t="n">
        <v>0</v>
      </c>
      <c r="I7" s="0" t="n">
        <f aca="false">B7+E7+H7</f>
        <v>1</v>
      </c>
    </row>
    <row r="8" customFormat="false" ht="12.8" hidden="false" customHeight="false" outlineLevel="0" collapsed="false">
      <c r="A8" s="0" t="s">
        <v>13</v>
      </c>
      <c r="B8" s="0" t="n">
        <v>2</v>
      </c>
      <c r="C8" s="0" t="n">
        <v>2</v>
      </c>
      <c r="D8" s="0" t="n">
        <v>1</v>
      </c>
      <c r="E8" s="0" t="n">
        <f aca="false">C8*D8</f>
        <v>2</v>
      </c>
      <c r="F8" s="0" t="n">
        <v>1</v>
      </c>
      <c r="G8" s="0" t="n">
        <v>2</v>
      </c>
      <c r="H8" s="0" t="n">
        <f aca="false">F8*G8</f>
        <v>2</v>
      </c>
      <c r="I8" s="0" t="n">
        <f aca="false">B8+E8+H8</f>
        <v>6</v>
      </c>
      <c r="K8" s="0" t="n">
        <f aca="false">I8*0.25</f>
        <v>1.5</v>
      </c>
      <c r="M8" s="0" t="n">
        <f aca="false">M4</f>
        <v>10</v>
      </c>
      <c r="N8" s="3" t="n">
        <f aca="false">K8*M8</f>
        <v>15</v>
      </c>
    </row>
    <row r="9" customFormat="false" ht="12.8" hidden="false" customHeight="false" outlineLevel="0" collapsed="false">
      <c r="A9" s="0" t="s">
        <v>14</v>
      </c>
      <c r="B9" s="0" t="n">
        <v>3</v>
      </c>
      <c r="C9" s="0" t="n">
        <v>4</v>
      </c>
      <c r="D9" s="0" t="n">
        <v>1</v>
      </c>
      <c r="E9" s="0" t="n">
        <f aca="false">C9*D9</f>
        <v>4</v>
      </c>
      <c r="F9" s="0" t="n">
        <v>2</v>
      </c>
      <c r="G9" s="0" t="n">
        <v>2</v>
      </c>
      <c r="H9" s="0" t="n">
        <f aca="false">F9*G9</f>
        <v>4</v>
      </c>
      <c r="I9" s="0" t="n">
        <f aca="false">B9+E9+H9</f>
        <v>11</v>
      </c>
      <c r="K9" s="0" t="n">
        <f aca="false">I9*0.25</f>
        <v>2.75</v>
      </c>
      <c r="M9" s="0" t="n">
        <f aca="false">M8</f>
        <v>10</v>
      </c>
      <c r="N9" s="3" t="n">
        <f aca="false">K9*M9</f>
        <v>27.5</v>
      </c>
    </row>
    <row r="10" customFormat="false" ht="12.8" hidden="false" customHeight="false" outlineLevel="0" collapsed="false">
      <c r="A10" s="0" t="s">
        <v>15</v>
      </c>
      <c r="B10" s="0" t="n">
        <v>4</v>
      </c>
      <c r="C10" s="0" t="n">
        <v>6</v>
      </c>
      <c r="D10" s="0" t="n">
        <v>1</v>
      </c>
      <c r="E10" s="0" t="n">
        <f aca="false">C10*D10</f>
        <v>6</v>
      </c>
      <c r="F10" s="0" t="n">
        <v>3</v>
      </c>
      <c r="G10" s="0" t="n">
        <v>2</v>
      </c>
      <c r="H10" s="0" t="n">
        <f aca="false">F10*G10</f>
        <v>6</v>
      </c>
      <c r="I10" s="0" t="n">
        <f aca="false">B10+E10+H10</f>
        <v>16</v>
      </c>
      <c r="K10" s="0" t="n">
        <f aca="false">I10*0.25</f>
        <v>4</v>
      </c>
      <c r="M10" s="0" t="n">
        <f aca="false">M9</f>
        <v>10</v>
      </c>
      <c r="N10" s="3" t="n">
        <f aca="false">K10*M10</f>
        <v>40</v>
      </c>
    </row>
    <row r="11" customFormat="false" ht="12.8" hidden="false" customHeight="false" outlineLevel="0" collapsed="false">
      <c r="A11" s="0" t="s">
        <v>16</v>
      </c>
      <c r="B11" s="0" t="n">
        <v>5</v>
      </c>
      <c r="C11" s="0" t="n">
        <v>6</v>
      </c>
      <c r="D11" s="0" t="n">
        <v>1</v>
      </c>
      <c r="E11" s="0" t="n">
        <f aca="false">C11*D11</f>
        <v>6</v>
      </c>
      <c r="F11" s="0" t="n">
        <v>4</v>
      </c>
      <c r="G11" s="0" t="n">
        <v>2</v>
      </c>
      <c r="H11" s="0" t="n">
        <f aca="false">F11*G11</f>
        <v>8</v>
      </c>
      <c r="I11" s="0" t="n">
        <f aca="false">B11+E11+H11</f>
        <v>19</v>
      </c>
      <c r="K11" s="0" t="n">
        <f aca="false">I11*0.25</f>
        <v>4.75</v>
      </c>
      <c r="M11" s="0" t="n">
        <f aca="false">M10</f>
        <v>10</v>
      </c>
      <c r="N11" s="3" t="n">
        <f aca="false">K11*M11</f>
        <v>47.5</v>
      </c>
    </row>
    <row r="14" customFormat="false" ht="12.8" hidden="false" customHeight="false" outlineLevel="0" collapsed="false">
      <c r="A14" s="4" t="s">
        <v>17</v>
      </c>
      <c r="B14" s="4" t="s">
        <v>18</v>
      </c>
      <c r="C14" s="5" t="s">
        <v>13</v>
      </c>
      <c r="D14" s="5" t="s">
        <v>14</v>
      </c>
      <c r="E14" s="5" t="s">
        <v>19</v>
      </c>
      <c r="F14" s="5" t="s">
        <v>16</v>
      </c>
      <c r="H14" s="4" t="s">
        <v>20</v>
      </c>
      <c r="I14" s="2"/>
      <c r="J14" s="2"/>
      <c r="K14" s="2"/>
    </row>
    <row r="15" customFormat="false" ht="12.8" hidden="false" customHeight="false" outlineLevel="0" collapsed="false">
      <c r="A15" s="4" t="s">
        <v>21</v>
      </c>
      <c r="B15" s="6"/>
      <c r="H15" s="2"/>
      <c r="I15" s="2"/>
      <c r="J15" s="2"/>
      <c r="K15" s="2"/>
    </row>
    <row r="16" customFormat="false" ht="12.8" hidden="false" customHeight="false" outlineLevel="0" collapsed="false">
      <c r="H16" s="2"/>
      <c r="I16" s="2"/>
      <c r="J16" s="2"/>
      <c r="K16" s="2"/>
    </row>
    <row r="17" customFormat="false" ht="12.8" hidden="false" customHeight="false" outlineLevel="0" collapsed="false">
      <c r="A17" s="5" t="n">
        <v>1</v>
      </c>
      <c r="C17" s="3" t="n">
        <f aca="false">A17*6*2 + 6*0.25*2*A17</f>
        <v>15</v>
      </c>
      <c r="D17" s="3" t="n">
        <f aca="false">11*A17*2+11*0.25*2*A17</f>
        <v>27.5</v>
      </c>
      <c r="E17" s="3" t="n">
        <f aca="false">16*A17*2+16*0.25*2*A17</f>
        <v>40</v>
      </c>
      <c r="F17" s="3" t="n">
        <f aca="false">19*A17*2+19*0.25*2*A17</f>
        <v>47.5</v>
      </c>
      <c r="H17" s="2" t="s">
        <v>22</v>
      </c>
      <c r="I17" s="2"/>
      <c r="J17" s="2"/>
      <c r="K17" s="2"/>
    </row>
    <row r="18" customFormat="false" ht="12.8" hidden="false" customHeight="false" outlineLevel="0" collapsed="false">
      <c r="A18" s="5" t="n">
        <v>2</v>
      </c>
      <c r="C18" s="3" t="n">
        <f aca="false">A18*6*2 + 6*0.25*2*A18</f>
        <v>30</v>
      </c>
      <c r="D18" s="3" t="n">
        <f aca="false">11*A18*2+11*0.25*2*A18</f>
        <v>55</v>
      </c>
      <c r="E18" s="3" t="n">
        <f aca="false">16*A18*2+16*0.25*2*A18</f>
        <v>80</v>
      </c>
      <c r="F18" s="3" t="n">
        <f aca="false">19*A18*2+19*0.25*2*A18</f>
        <v>95</v>
      </c>
      <c r="H18" s="2" t="s">
        <v>23</v>
      </c>
      <c r="I18" s="2"/>
      <c r="J18" s="2"/>
      <c r="K18" s="2"/>
    </row>
    <row r="19" customFormat="false" ht="12.8" hidden="false" customHeight="false" outlineLevel="0" collapsed="false">
      <c r="A19" s="5" t="n">
        <v>3</v>
      </c>
      <c r="C19" s="3" t="n">
        <f aca="false">A19*6*2 + 6*0.25*2*A19</f>
        <v>45</v>
      </c>
      <c r="D19" s="3" t="n">
        <f aca="false">11*A19*2+11*0.25*2*A19</f>
        <v>82.5</v>
      </c>
      <c r="E19" s="3" t="n">
        <f aca="false">16*A19*2+16*0.25*2*A19</f>
        <v>120</v>
      </c>
      <c r="F19" s="3" t="n">
        <f aca="false">19*A19*2+19*0.25*2*A19</f>
        <v>142.5</v>
      </c>
      <c r="H19" s="2" t="s">
        <v>24</v>
      </c>
      <c r="I19" s="2"/>
      <c r="J19" s="2"/>
      <c r="K19" s="2"/>
    </row>
    <row r="20" customFormat="false" ht="12.8" hidden="false" customHeight="false" outlineLevel="0" collapsed="false">
      <c r="A20" s="5" t="n">
        <v>4</v>
      </c>
      <c r="C20" s="3" t="n">
        <f aca="false">A20*6*2 + 6*0.25*2*A20</f>
        <v>60</v>
      </c>
      <c r="D20" s="3" t="n">
        <f aca="false">11*A20*2+11*0.25*2*A20</f>
        <v>110</v>
      </c>
      <c r="E20" s="3" t="n">
        <f aca="false">16*A20*2+16*0.25*2*A20</f>
        <v>160</v>
      </c>
      <c r="F20" s="3" t="n">
        <f aca="false">19*A20*2+19*0.25*2*A20</f>
        <v>190</v>
      </c>
      <c r="H20" s="2" t="s">
        <v>25</v>
      </c>
      <c r="I20" s="2"/>
      <c r="J20" s="2"/>
      <c r="K20" s="2"/>
    </row>
    <row r="21" customFormat="false" ht="12.8" hidden="false" customHeight="false" outlineLevel="0" collapsed="false">
      <c r="A21" s="5" t="n">
        <v>5</v>
      </c>
      <c r="C21" s="3" t="n">
        <f aca="false">A21*6*2 + 6*0.25*2*A21</f>
        <v>75</v>
      </c>
      <c r="D21" s="3" t="n">
        <f aca="false">11*A21*2+11*0.25*2*A21</f>
        <v>137.5</v>
      </c>
      <c r="E21" s="3" t="n">
        <f aca="false">16*A21*2+16*0.25*2*A21</f>
        <v>200</v>
      </c>
      <c r="F21" s="3" t="n">
        <f aca="false">19*A21*2+19*0.25*2*A21</f>
        <v>237.5</v>
      </c>
      <c r="H21" s="2" t="s">
        <v>26</v>
      </c>
      <c r="I21" s="2"/>
      <c r="J21" s="2"/>
      <c r="K21" s="2"/>
    </row>
    <row r="22" customFormat="false" ht="12.8" hidden="false" customHeight="false" outlineLevel="0" collapsed="false">
      <c r="A22" s="5" t="n">
        <v>6</v>
      </c>
      <c r="C22" s="3" t="n">
        <f aca="false">A22*6*2 + 6*0.25*2*A22</f>
        <v>90</v>
      </c>
      <c r="D22" s="3" t="n">
        <f aca="false">11*A22*2+11*0.25*2*A22</f>
        <v>165</v>
      </c>
      <c r="E22" s="3" t="n">
        <f aca="false">16*A22*2+16*0.25*2*A22</f>
        <v>240</v>
      </c>
      <c r="F22" s="3" t="n">
        <f aca="false">19*A22*2+19*0.25*2*A22</f>
        <v>285</v>
      </c>
      <c r="H22" s="2" t="s">
        <v>27</v>
      </c>
      <c r="I22" s="2"/>
      <c r="J22" s="2"/>
      <c r="K22" s="2"/>
    </row>
    <row r="23" customFormat="false" ht="12.8" hidden="false" customHeight="false" outlineLevel="0" collapsed="false">
      <c r="A23" s="5" t="n">
        <v>7</v>
      </c>
      <c r="C23" s="3" t="n">
        <f aca="false">A23*6*2 + 6*0.25*2*A23</f>
        <v>105</v>
      </c>
      <c r="D23" s="3" t="n">
        <f aca="false">11*A23*2+11*0.25*2*A23</f>
        <v>192.5</v>
      </c>
      <c r="E23" s="3" t="n">
        <f aca="false">16*A23*2+16*0.25*2*A23</f>
        <v>280</v>
      </c>
      <c r="F23" s="3" t="n">
        <f aca="false">19*A23*2+19*0.25*2*A23</f>
        <v>332.5</v>
      </c>
      <c r="H23" s="2"/>
      <c r="I23" s="2"/>
      <c r="J23" s="2"/>
      <c r="K23" s="2"/>
    </row>
    <row r="24" customFormat="false" ht="12.8" hidden="false" customHeight="false" outlineLevel="0" collapsed="false">
      <c r="A24" s="5" t="n">
        <v>8</v>
      </c>
      <c r="C24" s="3" t="n">
        <f aca="false">A24*6*2 + 6*0.25*2*A24</f>
        <v>120</v>
      </c>
      <c r="D24" s="3" t="n">
        <f aca="false">11*A24*2+11*0.25*2*A24</f>
        <v>220</v>
      </c>
      <c r="E24" s="3" t="n">
        <f aca="false">16*A24*2+16*0.25*2*A24</f>
        <v>320</v>
      </c>
      <c r="F24" s="3" t="n">
        <f aca="false">19*A24*2+19*0.25*2*A24</f>
        <v>380</v>
      </c>
      <c r="H24" s="2" t="s">
        <v>28</v>
      </c>
      <c r="I24" s="2"/>
      <c r="J24" s="2"/>
      <c r="K24" s="2"/>
    </row>
    <row r="25" customFormat="false" ht="12.8" hidden="false" customHeight="false" outlineLevel="0" collapsed="false">
      <c r="A25" s="5" t="n">
        <v>9</v>
      </c>
      <c r="C25" s="3" t="n">
        <f aca="false">A25*6*2 + 6*0.25*2*A25</f>
        <v>135</v>
      </c>
      <c r="D25" s="3" t="n">
        <f aca="false">11*A25*2+11*0.25*2*A25</f>
        <v>247.5</v>
      </c>
      <c r="E25" s="3" t="n">
        <f aca="false">16*A25*2+16*0.25*2*A25</f>
        <v>360</v>
      </c>
      <c r="F25" s="3" t="n">
        <f aca="false">19*A25*2+19*0.25*2*A25</f>
        <v>427.5</v>
      </c>
      <c r="H25" s="2"/>
      <c r="I25" s="2"/>
      <c r="J25" s="2"/>
      <c r="K25" s="2"/>
    </row>
    <row r="26" customFormat="false" ht="12.8" hidden="false" customHeight="false" outlineLevel="0" collapsed="false">
      <c r="A26" s="5" t="n">
        <v>10</v>
      </c>
      <c r="C26" s="3" t="n">
        <f aca="false">A26*6*2 + 6*0.25*2*A26</f>
        <v>150</v>
      </c>
      <c r="D26" s="3" t="n">
        <f aca="false">11*A26*2+11*0.25*2*A26</f>
        <v>275</v>
      </c>
      <c r="E26" s="3" t="n">
        <f aca="false">16*A26*2+16*0.25*2*A26</f>
        <v>400</v>
      </c>
      <c r="F26" s="3" t="n">
        <f aca="false">19*A26*2+19*0.25*2*A26</f>
        <v>475</v>
      </c>
      <c r="H26" s="2" t="s">
        <v>29</v>
      </c>
      <c r="I26" s="2"/>
      <c r="J26" s="2"/>
      <c r="K26" s="2"/>
    </row>
    <row r="27" customFormat="false" ht="12.8" hidden="false" customHeight="false" outlineLevel="0" collapsed="false">
      <c r="A27" s="5" t="n">
        <v>11</v>
      </c>
      <c r="C27" s="3" t="n">
        <f aca="false">A27*6*2 + 6*0.25*2*A27</f>
        <v>165</v>
      </c>
      <c r="D27" s="3" t="n">
        <f aca="false">11*A27*2+11*0.25*2*A27</f>
        <v>302.5</v>
      </c>
      <c r="E27" s="3" t="n">
        <f aca="false">16*A27*2+16*0.25*2*A27</f>
        <v>440</v>
      </c>
      <c r="F27" s="3" t="n">
        <f aca="false">19*A27*2+19*0.25*2*A27</f>
        <v>522.5</v>
      </c>
      <c r="H27" s="2" t="s">
        <v>30</v>
      </c>
      <c r="I27" s="2"/>
      <c r="J27" s="2"/>
      <c r="K27" s="2"/>
    </row>
    <row r="28" customFormat="false" ht="12.8" hidden="false" customHeight="false" outlineLevel="0" collapsed="false">
      <c r="A28" s="5" t="n">
        <v>12</v>
      </c>
      <c r="C28" s="3" t="n">
        <f aca="false">A28*6*2 + 6*0.25*2*A28</f>
        <v>180</v>
      </c>
      <c r="D28" s="3" t="n">
        <f aca="false">11*A28*2+11*0.25*2*A28</f>
        <v>330</v>
      </c>
      <c r="E28" s="3" t="n">
        <f aca="false">16*A28*2+16*0.25*2*A28</f>
        <v>480</v>
      </c>
      <c r="F28" s="3" t="n">
        <f aca="false">19*A28*2+19*0.25*2*A28</f>
        <v>570</v>
      </c>
      <c r="H28" s="2"/>
      <c r="I28" s="2"/>
      <c r="J28" s="2"/>
      <c r="K28" s="2"/>
    </row>
    <row r="29" customFormat="false" ht="12.8" hidden="false" customHeight="false" outlineLevel="0" collapsed="false">
      <c r="A29" s="5" t="n">
        <v>13</v>
      </c>
      <c r="C29" s="3" t="n">
        <f aca="false">A29*6*2 + 6*0.25*2*A29</f>
        <v>195</v>
      </c>
      <c r="D29" s="3" t="n">
        <f aca="false">11*A29*2+11*0.25*2*A29</f>
        <v>357.5</v>
      </c>
      <c r="E29" s="3" t="n">
        <f aca="false">16*A29*2+16*0.25*2*A29</f>
        <v>520</v>
      </c>
      <c r="F29" s="3" t="n">
        <f aca="false">19*A29*2+19*0.25*2*A29</f>
        <v>617.5</v>
      </c>
      <c r="H29" s="2"/>
      <c r="I29" s="2"/>
      <c r="J29" s="2"/>
      <c r="K29" s="2"/>
    </row>
    <row r="30" customFormat="false" ht="12.8" hidden="false" customHeight="false" outlineLevel="0" collapsed="false">
      <c r="A30" s="5" t="n">
        <v>14</v>
      </c>
      <c r="C30" s="3" t="n">
        <f aca="false">A30*6*2 + 6*0.25*2*A30</f>
        <v>210</v>
      </c>
      <c r="D30" s="3" t="n">
        <f aca="false">11*A30*2+11*0.25*2*A30</f>
        <v>385</v>
      </c>
      <c r="E30" s="3" t="n">
        <f aca="false">16*A30*2+16*0.25*2*A30</f>
        <v>560</v>
      </c>
      <c r="F30" s="3" t="n">
        <f aca="false">19*A30*2+19*0.25*2*A30</f>
        <v>665</v>
      </c>
      <c r="H30" s="2" t="s">
        <v>31</v>
      </c>
      <c r="I30" s="2"/>
      <c r="J30" s="2"/>
      <c r="K30" s="2"/>
    </row>
    <row r="31" customFormat="false" ht="12.8" hidden="false" customHeight="false" outlineLevel="0" collapsed="false">
      <c r="A31" s="5" t="n">
        <v>15</v>
      </c>
      <c r="C31" s="3" t="n">
        <f aca="false">A31*6*2 + 6*0.25*2*A31</f>
        <v>225</v>
      </c>
      <c r="D31" s="3" t="n">
        <f aca="false">11*A31*2+11*0.25*2*A31</f>
        <v>412.5</v>
      </c>
      <c r="E31" s="3" t="n">
        <f aca="false">16*A31*2+16*0.25*2*A31</f>
        <v>600</v>
      </c>
      <c r="F31" s="3" t="n">
        <f aca="false">19*A31*2+19*0.25*2*A31</f>
        <v>712.5</v>
      </c>
      <c r="H31" s="2"/>
      <c r="I31" s="2"/>
      <c r="J31" s="2"/>
      <c r="K31" s="2"/>
    </row>
    <row r="32" customFormat="false" ht="12.8" hidden="false" customHeight="false" outlineLevel="0" collapsed="false">
      <c r="A32" s="5" t="n">
        <v>16</v>
      </c>
      <c r="C32" s="3" t="n">
        <f aca="false">A32*6*2 + 6*0.25*2*A32</f>
        <v>240</v>
      </c>
      <c r="D32" s="3" t="n">
        <f aca="false">11*A32*2+11*0.25*2*A32</f>
        <v>440</v>
      </c>
      <c r="E32" s="3" t="n">
        <f aca="false">16*A32*2+16*0.25*2*A32</f>
        <v>640</v>
      </c>
      <c r="F32" s="3" t="n">
        <f aca="false">19*A32*2+19*0.25*2*A32</f>
        <v>760</v>
      </c>
      <c r="H32" s="2"/>
      <c r="I32" s="2"/>
      <c r="J32" s="2"/>
      <c r="K32" s="2"/>
    </row>
    <row r="33" customFormat="false" ht="12.8" hidden="false" customHeight="false" outlineLevel="0" collapsed="false">
      <c r="A33" s="5" t="n">
        <v>17</v>
      </c>
      <c r="C33" s="3" t="n">
        <f aca="false">A33*6*2 + 6*0.25*2*A33</f>
        <v>255</v>
      </c>
      <c r="D33" s="3" t="n">
        <f aca="false">11*A33*2+11*0.25*2*A33</f>
        <v>467.5</v>
      </c>
      <c r="E33" s="3" t="n">
        <f aca="false">16*A33*2+16*0.25*2*A33</f>
        <v>680</v>
      </c>
      <c r="F33" s="3" t="n">
        <f aca="false">19*A33*2+19*0.25*2*A33</f>
        <v>807.5</v>
      </c>
      <c r="H33" s="2"/>
      <c r="I33" s="2"/>
      <c r="J33" s="2"/>
      <c r="K33" s="2"/>
    </row>
    <row r="34" customFormat="false" ht="12.8" hidden="false" customHeight="false" outlineLevel="0" collapsed="false">
      <c r="A34" s="5" t="n">
        <v>18</v>
      </c>
      <c r="C34" s="3" t="n">
        <f aca="false">A34*6*2 + 6*0.25*2*A34</f>
        <v>270</v>
      </c>
      <c r="D34" s="3" t="n">
        <f aca="false">11*A34*2+11*0.25*2*A34</f>
        <v>495</v>
      </c>
      <c r="E34" s="3" t="n">
        <f aca="false">16*A34*2+16*0.25*2*A34</f>
        <v>720</v>
      </c>
      <c r="F34" s="3" t="n">
        <f aca="false">19*A34*2+19*0.25*2*A34</f>
        <v>855</v>
      </c>
      <c r="H34" s="2"/>
      <c r="I34" s="2"/>
      <c r="J34" s="2"/>
      <c r="K34" s="2"/>
    </row>
    <row r="35" customFormat="false" ht="12.8" hidden="false" customHeight="false" outlineLevel="0" collapsed="false">
      <c r="A35" s="5" t="n">
        <v>19</v>
      </c>
      <c r="C35" s="3" t="n">
        <f aca="false">A35*6*2 + 6*0.25*2*A35</f>
        <v>285</v>
      </c>
      <c r="D35" s="3" t="n">
        <f aca="false">11*A35*2+11*0.25*2*A35</f>
        <v>522.5</v>
      </c>
      <c r="E35" s="3" t="n">
        <f aca="false">16*A35*2+16*0.25*2*A35</f>
        <v>760</v>
      </c>
      <c r="F35" s="3" t="n">
        <f aca="false">19*A35*2+19*0.25*2*A35</f>
        <v>902.5</v>
      </c>
      <c r="H35" s="2"/>
      <c r="I35" s="2"/>
      <c r="J35" s="2"/>
      <c r="K35" s="2"/>
    </row>
    <row r="36" customFormat="false" ht="12.8" hidden="false" customHeight="false" outlineLevel="0" collapsed="false">
      <c r="A36" s="5" t="n">
        <v>20</v>
      </c>
      <c r="C36" s="3" t="n">
        <f aca="false">A36*6*2 + 6*0.25*2*A36</f>
        <v>300</v>
      </c>
      <c r="D36" s="3" t="n">
        <f aca="false">11*A36*2+11*0.25*2*A36</f>
        <v>550</v>
      </c>
      <c r="E36" s="3" t="n">
        <f aca="false">16*A36*2+16*0.25*2*A36</f>
        <v>800</v>
      </c>
      <c r="F36" s="3" t="n">
        <f aca="false">19*A36*2+19*0.25*2*A36</f>
        <v>950</v>
      </c>
      <c r="H36" s="2"/>
      <c r="I36" s="2"/>
      <c r="J36" s="2"/>
      <c r="K36" s="2"/>
    </row>
    <row r="37" customFormat="false" ht="12.8" hidden="false" customHeight="false" outlineLevel="0" collapsed="false">
      <c r="A37" s="5" t="n">
        <v>21</v>
      </c>
      <c r="C37" s="3" t="n">
        <f aca="false">A37*6*2 + 6*0.25*2*A37</f>
        <v>315</v>
      </c>
      <c r="D37" s="3" t="n">
        <f aca="false">11*A37*2+11*0.25*2*A37</f>
        <v>577.5</v>
      </c>
      <c r="E37" s="3" t="n">
        <f aca="false">16*A37*2+16*0.25*2*A37</f>
        <v>840</v>
      </c>
      <c r="F37" s="3" t="n">
        <f aca="false">19*A37*2+19*0.25*2*A37</f>
        <v>997.5</v>
      </c>
      <c r="H37" s="2"/>
      <c r="I37" s="2"/>
      <c r="J37" s="2"/>
      <c r="K37" s="2"/>
    </row>
    <row r="38" customFormat="false" ht="12.8" hidden="false" customHeight="false" outlineLevel="0" collapsed="false">
      <c r="A38" s="5" t="n">
        <v>22</v>
      </c>
      <c r="C38" s="3" t="n">
        <f aca="false">A38*6*2 + 6*0.25*2*A38</f>
        <v>330</v>
      </c>
      <c r="D38" s="3" t="n">
        <f aca="false">11*A38*2+11*0.25*2*A38</f>
        <v>605</v>
      </c>
      <c r="E38" s="3" t="n">
        <f aca="false">16*A38*2+16*0.25*2*A38</f>
        <v>880</v>
      </c>
      <c r="F38" s="3" t="n">
        <f aca="false">19*A38*2+19*0.25*2*A38</f>
        <v>1045</v>
      </c>
      <c r="H38" s="2"/>
      <c r="I38" s="2"/>
      <c r="J38" s="2"/>
      <c r="K38" s="2"/>
    </row>
    <row r="39" customFormat="false" ht="12.8" hidden="false" customHeight="false" outlineLevel="0" collapsed="false">
      <c r="A39" s="5" t="n">
        <v>23</v>
      </c>
      <c r="C39" s="3" t="n">
        <f aca="false">A39*6*2 + 6*0.25*2*A39</f>
        <v>345</v>
      </c>
      <c r="D39" s="3" t="n">
        <f aca="false">11*A39*2+11*0.25*2*A39</f>
        <v>632.5</v>
      </c>
      <c r="E39" s="3" t="n">
        <f aca="false">16*A39*2+16*0.25*2*A39</f>
        <v>920</v>
      </c>
      <c r="F39" s="3" t="n">
        <f aca="false">19*A39*2+19*0.25*2*A39</f>
        <v>1092.5</v>
      </c>
      <c r="H39" s="2"/>
      <c r="I39" s="2"/>
      <c r="J39" s="2"/>
      <c r="K39" s="2"/>
    </row>
    <row r="40" customFormat="false" ht="12.8" hidden="false" customHeight="false" outlineLevel="0" collapsed="false">
      <c r="A40" s="5" t="n">
        <v>24</v>
      </c>
      <c r="C40" s="3" t="n">
        <f aca="false">A40*6*2 + 6*0.25*2*A40</f>
        <v>360</v>
      </c>
      <c r="D40" s="3" t="n">
        <f aca="false">11*A40*2+11*0.25*2*A40</f>
        <v>660</v>
      </c>
      <c r="E40" s="3" t="n">
        <f aca="false">16*A40*2+16*0.25*2*A40</f>
        <v>960</v>
      </c>
      <c r="F40" s="3" t="n">
        <f aca="false">19*A40*2+19*0.25*2*A40</f>
        <v>1140</v>
      </c>
      <c r="H40" s="2"/>
      <c r="I40" s="2"/>
      <c r="J40" s="2"/>
      <c r="K40" s="2"/>
    </row>
    <row r="41" customFormat="false" ht="12.8" hidden="false" customHeight="false" outlineLevel="0" collapsed="false">
      <c r="A41" s="5" t="n">
        <v>25</v>
      </c>
      <c r="C41" s="3" t="n">
        <f aca="false">A41*6*2 + 6*0.25*2*A41</f>
        <v>375</v>
      </c>
      <c r="D41" s="3" t="n">
        <f aca="false">11*A41*2+11*0.25*2*A41</f>
        <v>687.5</v>
      </c>
      <c r="E41" s="3" t="n">
        <f aca="false">16*A41*2+16*0.25*2*A41</f>
        <v>1000</v>
      </c>
      <c r="F41" s="3" t="n">
        <f aca="false">19*A41*2+19*0.25*2*A41</f>
        <v>1187.5</v>
      </c>
      <c r="H41" s="2"/>
      <c r="I41" s="2"/>
      <c r="J41" s="2"/>
      <c r="K41" s="2"/>
    </row>
    <row r="42" customFormat="false" ht="12.8" hidden="false" customHeight="false" outlineLevel="0" collapsed="false">
      <c r="A42" s="5" t="n">
        <v>26</v>
      </c>
      <c r="C42" s="3" t="n">
        <f aca="false">A42*6*2 + 6*0.25*2*A42</f>
        <v>390</v>
      </c>
      <c r="D42" s="3" t="n">
        <f aca="false">11*A42*2+11*0.25*2*A42</f>
        <v>715</v>
      </c>
      <c r="E42" s="3" t="n">
        <f aca="false">16*A42*2+16*0.25*2*A42</f>
        <v>1040</v>
      </c>
      <c r="F42" s="3" t="n">
        <f aca="false">19*A42*2+19*0.25*2*A42</f>
        <v>1235</v>
      </c>
      <c r="H42" s="2"/>
      <c r="I42" s="2"/>
      <c r="J42" s="2"/>
      <c r="K42" s="2"/>
    </row>
    <row r="43" customFormat="false" ht="12.8" hidden="false" customHeight="false" outlineLevel="0" collapsed="false">
      <c r="A43" s="5" t="n">
        <v>27</v>
      </c>
      <c r="C43" s="3" t="n">
        <f aca="false">A43*6*2 + 6*0.25*2*A43</f>
        <v>405</v>
      </c>
      <c r="D43" s="3" t="n">
        <f aca="false">11*A43*2+11*0.25*2*A43</f>
        <v>742.5</v>
      </c>
      <c r="E43" s="3" t="n">
        <f aca="false">16*A43*2+16*0.25*2*A43</f>
        <v>1080</v>
      </c>
      <c r="F43" s="3" t="n">
        <f aca="false">19*A43*2+19*0.25*2*A43</f>
        <v>1282.5</v>
      </c>
      <c r="H43" s="2"/>
      <c r="I43" s="2"/>
      <c r="J43" s="2"/>
      <c r="K43" s="2"/>
    </row>
    <row r="44" customFormat="false" ht="12.8" hidden="false" customHeight="false" outlineLevel="0" collapsed="false">
      <c r="A44" s="5" t="n">
        <v>28</v>
      </c>
      <c r="C44" s="3" t="n">
        <f aca="false">A44*6*2 + 6*0.25*2*A44</f>
        <v>420</v>
      </c>
      <c r="D44" s="3" t="n">
        <f aca="false">11*A44*2+11*0.25*2*A44</f>
        <v>770</v>
      </c>
      <c r="E44" s="3" t="n">
        <f aca="false">16*A44*2+16*0.25*2*A44</f>
        <v>1120</v>
      </c>
      <c r="F44" s="3" t="n">
        <f aca="false">19*A44*2+19*0.25*2*A44</f>
        <v>1330</v>
      </c>
      <c r="H44" s="2"/>
      <c r="I44" s="2"/>
      <c r="J44" s="2"/>
      <c r="K44" s="2"/>
    </row>
    <row r="45" customFormat="false" ht="12.8" hidden="false" customHeight="false" outlineLevel="0" collapsed="false">
      <c r="A45" s="5" t="n">
        <v>29</v>
      </c>
      <c r="C45" s="3" t="n">
        <f aca="false">A45*6*2 + 6*0.25*2*A45</f>
        <v>435</v>
      </c>
      <c r="D45" s="3" t="n">
        <f aca="false">11*A45*2+11*0.25*2*A45</f>
        <v>797.5</v>
      </c>
      <c r="E45" s="3" t="n">
        <f aca="false">16*A45*2+16*0.25*2*A45</f>
        <v>1160</v>
      </c>
      <c r="F45" s="3" t="n">
        <f aca="false">19*A45*2+19*0.25*2*A45</f>
        <v>1377.5</v>
      </c>
      <c r="H45" s="2"/>
      <c r="I45" s="2"/>
      <c r="J45" s="2"/>
      <c r="K45" s="2"/>
    </row>
    <row r="46" customFormat="false" ht="12.8" hidden="false" customHeight="false" outlineLevel="0" collapsed="false">
      <c r="A46" s="5" t="n">
        <v>30</v>
      </c>
      <c r="C46" s="3" t="n">
        <f aca="false">A46*6*2 + 6*0.25*2*A46</f>
        <v>450</v>
      </c>
      <c r="D46" s="3" t="n">
        <f aca="false">11*A46*2+11*0.25*2*A46</f>
        <v>825</v>
      </c>
      <c r="E46" s="3" t="n">
        <f aca="false">16*A46*2+16*0.25*2*A46</f>
        <v>1200</v>
      </c>
      <c r="F46" s="3" t="n">
        <f aca="false">19*A46*2+19*0.25*2*A46</f>
        <v>1425</v>
      </c>
      <c r="H46" s="2"/>
      <c r="I46" s="2"/>
      <c r="J46" s="2"/>
      <c r="K46" s="2"/>
    </row>
    <row r="47" customFormat="false" ht="12.8" hidden="false" customHeight="false" outlineLevel="0" collapsed="false">
      <c r="A47" s="5" t="n">
        <v>31</v>
      </c>
      <c r="C47" s="3" t="n">
        <f aca="false">A47*6*2 + 6*0.25*2*A47</f>
        <v>465</v>
      </c>
      <c r="D47" s="3" t="n">
        <f aca="false">11*A47*2+11*0.25*2*A47</f>
        <v>852.5</v>
      </c>
      <c r="E47" s="3" t="n">
        <f aca="false">16*A47*2+16*0.25*2*A47</f>
        <v>1240</v>
      </c>
      <c r="F47" s="3" t="n">
        <f aca="false">19*A47*2+19*0.25*2*A47</f>
        <v>1472.5</v>
      </c>
      <c r="H47" s="2"/>
      <c r="I47" s="2"/>
      <c r="J47" s="2"/>
      <c r="K47" s="2"/>
    </row>
    <row r="48" customFormat="false" ht="12.8" hidden="false" customHeight="false" outlineLevel="0" collapsed="false">
      <c r="A48" s="5" t="n">
        <v>32</v>
      </c>
      <c r="C48" s="3" t="n">
        <f aca="false">A48*6*2 + 6*0.25*2*A48</f>
        <v>480</v>
      </c>
      <c r="D48" s="3" t="n">
        <f aca="false">11*A48*2+11*0.25*2*A48</f>
        <v>880</v>
      </c>
      <c r="E48" s="3" t="n">
        <f aca="false">16*A48*2+16*0.25*2*A48</f>
        <v>1280</v>
      </c>
      <c r="F48" s="3" t="n">
        <f aca="false">19*A48*2+19*0.25*2*A48</f>
        <v>1520</v>
      </c>
      <c r="H48" s="2"/>
      <c r="I48" s="2"/>
      <c r="J48" s="2"/>
      <c r="K48" s="2"/>
    </row>
    <row r="49" customFormat="false" ht="12.8" hidden="false" customHeight="false" outlineLevel="0" collapsed="false">
      <c r="A49" s="5" t="n">
        <v>33</v>
      </c>
      <c r="C49" s="3" t="n">
        <f aca="false">A49*6*2 + 6*0.25*2*A49</f>
        <v>495</v>
      </c>
      <c r="D49" s="3" t="n">
        <f aca="false">11*A49*2+11*0.25*2*A49</f>
        <v>907.5</v>
      </c>
      <c r="E49" s="3" t="n">
        <f aca="false">16*A49*2+16*0.25*2*A49</f>
        <v>1320</v>
      </c>
      <c r="F49" s="3" t="n">
        <f aca="false">19*A49*2+19*0.25*2*A49</f>
        <v>1567.5</v>
      </c>
      <c r="H49" s="2"/>
      <c r="I49" s="2"/>
      <c r="J49" s="2"/>
      <c r="K49" s="2"/>
    </row>
    <row r="50" customFormat="false" ht="12.8" hidden="false" customHeight="false" outlineLevel="0" collapsed="false">
      <c r="A50" s="5" t="n">
        <v>34</v>
      </c>
      <c r="C50" s="3" t="n">
        <f aca="false">A50*6*2 + 6*0.25*2*A50</f>
        <v>510</v>
      </c>
      <c r="D50" s="3" t="n">
        <f aca="false">11*A50*2+11*0.25*2*A50</f>
        <v>935</v>
      </c>
      <c r="E50" s="3" t="n">
        <f aca="false">16*A50*2+16*0.25*2*A50</f>
        <v>1360</v>
      </c>
      <c r="F50" s="3" t="n">
        <f aca="false">19*A50*2+19*0.25*2*A50</f>
        <v>1615</v>
      </c>
      <c r="H50" s="2"/>
      <c r="I50" s="2"/>
      <c r="J50" s="2"/>
      <c r="K50" s="2"/>
    </row>
    <row r="51" customFormat="false" ht="12.8" hidden="false" customHeight="false" outlineLevel="0" collapsed="false">
      <c r="A51" s="5" t="n">
        <v>35</v>
      </c>
      <c r="C51" s="3" t="n">
        <f aca="false">A51*6*2 + 6*0.25*2*A51</f>
        <v>525</v>
      </c>
      <c r="D51" s="3" t="n">
        <f aca="false">11*A51*2+11*0.25*2*A51</f>
        <v>962.5</v>
      </c>
      <c r="E51" s="3" t="n">
        <f aca="false">16*A51*2+16*0.25*2*A51</f>
        <v>1400</v>
      </c>
      <c r="F51" s="3" t="n">
        <f aca="false">19*A51*2+19*0.25*2*A51</f>
        <v>1662.5</v>
      </c>
      <c r="H51" s="2"/>
      <c r="I51" s="2"/>
      <c r="J51" s="2"/>
      <c r="K51" s="2"/>
    </row>
    <row r="52" customFormat="false" ht="12.8" hidden="false" customHeight="false" outlineLevel="0" collapsed="false">
      <c r="A52" s="5" t="n">
        <v>36</v>
      </c>
      <c r="C52" s="3" t="n">
        <f aca="false">A52*6*2 + 6*0.25*2*A52</f>
        <v>540</v>
      </c>
      <c r="D52" s="3" t="n">
        <f aca="false">11*A52*2+11*0.25*2*A52</f>
        <v>990</v>
      </c>
      <c r="E52" s="3" t="n">
        <f aca="false">16*A52*2+16*0.25*2*A52</f>
        <v>1440</v>
      </c>
      <c r="F52" s="3" t="n">
        <f aca="false">19*A52*2+19*0.25*2*A52</f>
        <v>1710</v>
      </c>
      <c r="H52" s="2"/>
      <c r="I52" s="2"/>
      <c r="J52" s="2"/>
      <c r="K52" s="2"/>
    </row>
    <row r="53" customFormat="false" ht="12.8" hidden="false" customHeight="false" outlineLevel="0" collapsed="false">
      <c r="A53" s="5" t="n">
        <v>37</v>
      </c>
      <c r="C53" s="3" t="n">
        <f aca="false">A53*6*2 + 6*0.25*2*A53</f>
        <v>555</v>
      </c>
      <c r="D53" s="3" t="n">
        <f aca="false">11*A53*2+11*0.25*2*A53</f>
        <v>1017.5</v>
      </c>
      <c r="E53" s="3" t="n">
        <f aca="false">16*A53*2+16*0.25*2*A53</f>
        <v>1480</v>
      </c>
      <c r="F53" s="3" t="n">
        <f aca="false">19*A53*2+19*0.25*2*A53</f>
        <v>1757.5</v>
      </c>
      <c r="H53" s="2"/>
      <c r="I53" s="2"/>
      <c r="J53" s="2"/>
      <c r="K53" s="2"/>
    </row>
    <row r="54" customFormat="false" ht="12.8" hidden="false" customHeight="false" outlineLevel="0" collapsed="false">
      <c r="A54" s="5" t="n">
        <v>38</v>
      </c>
      <c r="C54" s="3" t="n">
        <f aca="false">A54*6*2 + 6*0.25*2*A54</f>
        <v>570</v>
      </c>
      <c r="D54" s="3" t="n">
        <f aca="false">11*A54*2+11*0.25*2*A54</f>
        <v>1045</v>
      </c>
      <c r="E54" s="3" t="n">
        <f aca="false">16*A54*2+16*0.25*2*A54</f>
        <v>1520</v>
      </c>
      <c r="F54" s="3" t="n">
        <f aca="false">19*A54*2+19*0.25*2*A54</f>
        <v>1805</v>
      </c>
      <c r="H54" s="2"/>
      <c r="I54" s="2"/>
      <c r="J54" s="2"/>
      <c r="K54" s="2"/>
    </row>
    <row r="55" customFormat="false" ht="12.8" hidden="false" customHeight="false" outlineLevel="0" collapsed="false">
      <c r="A55" s="5" t="n">
        <v>39</v>
      </c>
      <c r="C55" s="3" t="n">
        <f aca="false">A55*6*2 + 6*0.25*2*A55</f>
        <v>585</v>
      </c>
      <c r="D55" s="3" t="n">
        <f aca="false">11*A55*2+11*0.25*2*A55</f>
        <v>1072.5</v>
      </c>
      <c r="E55" s="3" t="n">
        <f aca="false">16*A55*2+16*0.25*2*A55</f>
        <v>1560</v>
      </c>
      <c r="F55" s="3" t="n">
        <f aca="false">19*A55*2+19*0.25*2*A55</f>
        <v>1852.5</v>
      </c>
      <c r="H55" s="2"/>
      <c r="I55" s="2"/>
      <c r="J55" s="2"/>
      <c r="K55" s="2"/>
    </row>
    <row r="56" customFormat="false" ht="12.8" hidden="false" customHeight="false" outlineLevel="0" collapsed="false">
      <c r="A56" s="5" t="n">
        <v>40</v>
      </c>
      <c r="C56" s="3" t="n">
        <f aca="false">A56*6*2 + 6*0.25*2*A56</f>
        <v>600</v>
      </c>
      <c r="D56" s="3" t="n">
        <f aca="false">11*A56*2+11*0.25*2*A56</f>
        <v>1100</v>
      </c>
      <c r="E56" s="3" t="n">
        <f aca="false">16*A56*2+16*0.25*2*A56</f>
        <v>1600</v>
      </c>
      <c r="F56" s="3" t="n">
        <f aca="false">19*A56*2+19*0.25*2*A56</f>
        <v>1900</v>
      </c>
      <c r="H56" s="2"/>
      <c r="I56" s="2"/>
      <c r="J56" s="2"/>
      <c r="K56" s="2"/>
    </row>
    <row r="57" customFormat="false" ht="12.8" hidden="false" customHeight="false" outlineLevel="0" collapsed="false">
      <c r="A57" s="5" t="n">
        <v>41</v>
      </c>
      <c r="C57" s="3" t="n">
        <f aca="false">A57*6*2 + 6*0.25*2*A57</f>
        <v>615</v>
      </c>
      <c r="D57" s="3" t="n">
        <f aca="false">11*A57*2+11*0.25*2*A57</f>
        <v>1127.5</v>
      </c>
      <c r="E57" s="3" t="n">
        <f aca="false">16*A57*2+16*0.25*2*A57</f>
        <v>1640</v>
      </c>
      <c r="F57" s="3" t="n">
        <f aca="false">19*A57*2+19*0.25*2*A57</f>
        <v>1947.5</v>
      </c>
      <c r="H57" s="2"/>
      <c r="I57" s="2"/>
      <c r="J57" s="2"/>
      <c r="K57" s="2"/>
    </row>
    <row r="58" customFormat="false" ht="12.8" hidden="false" customHeight="false" outlineLevel="0" collapsed="false">
      <c r="A58" s="5" t="n">
        <v>42</v>
      </c>
      <c r="C58" s="3" t="n">
        <f aca="false">A58*6*2 + 6*0.25*2*A58</f>
        <v>630</v>
      </c>
      <c r="D58" s="3" t="n">
        <f aca="false">11*A58*2+11*0.25*2*A58</f>
        <v>1155</v>
      </c>
      <c r="E58" s="3" t="n">
        <f aca="false">16*A58*2+16*0.25*2*A58</f>
        <v>1680</v>
      </c>
      <c r="F58" s="3" t="n">
        <f aca="false">19*A58*2+19*0.25*2*A58</f>
        <v>1995</v>
      </c>
      <c r="H58" s="2"/>
      <c r="I58" s="2"/>
      <c r="J58" s="2"/>
      <c r="K58" s="2"/>
    </row>
    <row r="59" customFormat="false" ht="12.8" hidden="false" customHeight="false" outlineLevel="0" collapsed="false">
      <c r="A59" s="5" t="n">
        <v>43</v>
      </c>
      <c r="C59" s="3" t="n">
        <f aca="false">A59*6*2 + 6*0.25*2*A59</f>
        <v>645</v>
      </c>
      <c r="D59" s="3" t="n">
        <f aca="false">11*A59*2+11*0.25*2*A59</f>
        <v>1182.5</v>
      </c>
      <c r="E59" s="3" t="n">
        <f aca="false">16*A59*2+16*0.25*2*A59</f>
        <v>1720</v>
      </c>
      <c r="F59" s="3" t="n">
        <f aca="false">19*A59*2+19*0.25*2*A59</f>
        <v>2042.5</v>
      </c>
      <c r="H59" s="2"/>
      <c r="I59" s="2"/>
      <c r="J59" s="2"/>
      <c r="K59" s="2"/>
    </row>
    <row r="60" customFormat="false" ht="12.8" hidden="false" customHeight="false" outlineLevel="0" collapsed="false">
      <c r="A60" s="5" t="n">
        <v>44</v>
      </c>
      <c r="C60" s="3" t="n">
        <f aca="false">A60*6*2 + 6*0.25*2*A60</f>
        <v>660</v>
      </c>
      <c r="D60" s="3" t="n">
        <f aca="false">11*A60*2+11*0.25*2*A60</f>
        <v>1210</v>
      </c>
      <c r="E60" s="3" t="n">
        <f aca="false">16*A60*2+16*0.25*2*A60</f>
        <v>1760</v>
      </c>
      <c r="F60" s="3" t="n">
        <f aca="false">19*A60*2+19*0.25*2*A60</f>
        <v>2090</v>
      </c>
      <c r="H60" s="2"/>
      <c r="I60" s="2"/>
      <c r="J60" s="2"/>
      <c r="K60" s="2"/>
    </row>
    <row r="61" customFormat="false" ht="12.8" hidden="false" customHeight="false" outlineLevel="0" collapsed="false">
      <c r="A61" s="5" t="n">
        <v>45</v>
      </c>
      <c r="C61" s="3" t="n">
        <f aca="false">A61*6*2 + 6*0.25*2*A61</f>
        <v>675</v>
      </c>
      <c r="D61" s="3" t="n">
        <f aca="false">11*A61*2+11*0.25*2*A61</f>
        <v>1237.5</v>
      </c>
      <c r="E61" s="3" t="n">
        <f aca="false">16*A61*2+16*0.25*2*A61</f>
        <v>1800</v>
      </c>
      <c r="F61" s="3" t="n">
        <f aca="false">19*A61*2+19*0.25*2*A61</f>
        <v>2137.5</v>
      </c>
      <c r="H61" s="2"/>
      <c r="I61" s="2"/>
      <c r="J61" s="2"/>
      <c r="K61" s="2"/>
    </row>
    <row r="62" customFormat="false" ht="12.8" hidden="false" customHeight="false" outlineLevel="0" collapsed="false">
      <c r="A62" s="5" t="n">
        <v>46</v>
      </c>
      <c r="C62" s="3" t="n">
        <f aca="false">A62*6*2 + 6*0.25*2*A62</f>
        <v>690</v>
      </c>
      <c r="D62" s="3" t="n">
        <f aca="false">11*A62*2+11*0.25*2*A62</f>
        <v>1265</v>
      </c>
      <c r="E62" s="3" t="n">
        <f aca="false">16*A62*2+16*0.25*2*A62</f>
        <v>1840</v>
      </c>
      <c r="F62" s="3" t="n">
        <f aca="false">19*A62*2+19*0.25*2*A62</f>
        <v>2185</v>
      </c>
      <c r="H62" s="2"/>
      <c r="I62" s="2"/>
      <c r="J62" s="2"/>
      <c r="K62" s="2"/>
    </row>
    <row r="63" customFormat="false" ht="12.8" hidden="false" customHeight="false" outlineLevel="0" collapsed="false">
      <c r="A63" s="5" t="n">
        <v>47</v>
      </c>
      <c r="C63" s="3" t="n">
        <f aca="false">A63*6*2 + 6*0.25*2*A63</f>
        <v>705</v>
      </c>
      <c r="D63" s="3" t="n">
        <f aca="false">11*A63*2+11*0.25*2*A63</f>
        <v>1292.5</v>
      </c>
      <c r="E63" s="3" t="n">
        <f aca="false">16*A63*2+16*0.25*2*A63</f>
        <v>1880</v>
      </c>
      <c r="F63" s="3" t="n">
        <f aca="false">19*A63*2+19*0.25*2*A63</f>
        <v>2232.5</v>
      </c>
      <c r="H63" s="2"/>
      <c r="I63" s="2"/>
      <c r="J63" s="2"/>
      <c r="K63" s="2"/>
    </row>
    <row r="64" customFormat="false" ht="12.8" hidden="false" customHeight="false" outlineLevel="0" collapsed="false">
      <c r="A64" s="5" t="n">
        <v>48</v>
      </c>
      <c r="C64" s="3" t="n">
        <f aca="false">A64*6*2 + 6*0.25*2*A64</f>
        <v>720</v>
      </c>
      <c r="D64" s="3" t="n">
        <f aca="false">11*A64*2+11*0.25*2*A64</f>
        <v>1320</v>
      </c>
      <c r="E64" s="3" t="n">
        <f aca="false">16*A64*2+16*0.25*2*A64</f>
        <v>1920</v>
      </c>
      <c r="F64" s="3" t="n">
        <f aca="false">19*A64*2+19*0.25*2*A64</f>
        <v>2280</v>
      </c>
      <c r="H64" s="2"/>
      <c r="I64" s="2"/>
      <c r="J64" s="2"/>
      <c r="K64" s="2"/>
    </row>
    <row r="65" customFormat="false" ht="12.8" hidden="false" customHeight="false" outlineLevel="0" collapsed="false">
      <c r="A65" s="5" t="n">
        <v>49</v>
      </c>
      <c r="C65" s="3" t="n">
        <f aca="false">A65*6*2 + 6*0.25*2*A65</f>
        <v>735</v>
      </c>
      <c r="D65" s="3" t="n">
        <f aca="false">11*A65*2+11*0.25*2*A65</f>
        <v>1347.5</v>
      </c>
      <c r="E65" s="3" t="n">
        <f aca="false">16*A65*2+16*0.25*2*A65</f>
        <v>1960</v>
      </c>
      <c r="F65" s="3" t="n">
        <f aca="false">19*A65*2+19*0.25*2*A65</f>
        <v>2327.5</v>
      </c>
      <c r="H65" s="2"/>
      <c r="I65" s="2"/>
      <c r="J65" s="2"/>
      <c r="K65" s="2"/>
    </row>
    <row r="66" customFormat="false" ht="12.8" hidden="false" customHeight="false" outlineLevel="0" collapsed="false">
      <c r="A66" s="5" t="n">
        <v>50</v>
      </c>
      <c r="C66" s="3" t="n">
        <f aca="false">A66*6*2 + 6*0.25*2*A66</f>
        <v>750</v>
      </c>
      <c r="D66" s="3" t="n">
        <f aca="false">11*A66*2+11*0.25*2*A66</f>
        <v>1375</v>
      </c>
      <c r="E66" s="3" t="n">
        <f aca="false">16*A66*2+16*0.25*2*A66</f>
        <v>2000</v>
      </c>
      <c r="F66" s="3" t="n">
        <f aca="false">19*A66*2+19*0.25*2*A66</f>
        <v>2375</v>
      </c>
      <c r="H66" s="2"/>
      <c r="I66" s="2"/>
      <c r="J66" s="2"/>
      <c r="K66" s="2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3:N6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M24" activeCellId="0" sqref="M24"/>
    </sheetView>
  </sheetViews>
  <sheetFormatPr defaultRowHeight="12.8" zeroHeight="false" outlineLevelRow="0" outlineLevelCol="0"/>
  <cols>
    <col collapsed="false" customWidth="true" hidden="false" outlineLevel="0" max="1" min="1" style="0" width="33.19"/>
    <col collapsed="false" customWidth="true" hidden="false" outlineLevel="0" max="2" min="2" style="0" width="19.8"/>
    <col collapsed="false" customWidth="false" hidden="false" outlineLevel="0" max="6" min="3" style="0" width="11.52"/>
    <col collapsed="false" customWidth="true" hidden="false" outlineLevel="0" max="7" min="7" style="0" width="14.09"/>
    <col collapsed="false" customWidth="true" hidden="false" outlineLevel="0" max="8" min="8" style="0" width="13.11"/>
    <col collapsed="false" customWidth="false" hidden="false" outlineLevel="0" max="9" min="9" style="0" width="11.52"/>
    <col collapsed="false" customWidth="true" hidden="false" outlineLevel="0" max="10" min="10" style="0" width="5.16"/>
    <col collapsed="false" customWidth="true" hidden="false" outlineLevel="0" max="11" min="11" style="0" width="13.17"/>
    <col collapsed="false" customWidth="false" hidden="false" outlineLevel="0" max="12" min="12" style="0" width="11.52"/>
    <col collapsed="false" customWidth="true" hidden="false" outlineLevel="0" max="13" min="13" style="0" width="14.32"/>
    <col collapsed="false" customWidth="true" hidden="false" outlineLevel="0" max="14" min="14" style="0" width="21.17"/>
    <col collapsed="false" customWidth="false" hidden="false" outlineLevel="0" max="1025" min="15" style="0" width="11.52"/>
  </cols>
  <sheetData>
    <row r="3" customFormat="false" ht="12.8" hidden="false" customHeight="false" outlineLevel="0" collapsed="false">
      <c r="M3" s="0" t="s">
        <v>0</v>
      </c>
    </row>
    <row r="4" customFormat="false" ht="12.8" hidden="false" customHeight="false" outlineLevel="0" collapsed="false">
      <c r="M4" s="1" t="n">
        <v>10</v>
      </c>
    </row>
    <row r="5" customFormat="false" ht="12.8" hidden="false" customHeight="false" outlineLevel="0" collapsed="false">
      <c r="A5" s="2" t="s">
        <v>1</v>
      </c>
    </row>
    <row r="6" customFormat="false" ht="12.8" hidden="false" customHeight="false" outlineLevel="0" collapsed="false">
      <c r="B6" s="0" t="s">
        <v>2</v>
      </c>
      <c r="C6" s="0" t="s">
        <v>3</v>
      </c>
      <c r="D6" s="0" t="s">
        <v>4</v>
      </c>
      <c r="E6" s="0" t="s">
        <v>5</v>
      </c>
      <c r="F6" s="0" t="s">
        <v>6</v>
      </c>
      <c r="G6" s="0" t="s">
        <v>7</v>
      </c>
      <c r="H6" s="0" t="s">
        <v>8</v>
      </c>
      <c r="I6" s="0" t="s">
        <v>9</v>
      </c>
      <c r="K6" s="0" t="s">
        <v>10</v>
      </c>
      <c r="L6" s="0" t="s">
        <v>32</v>
      </c>
      <c r="N6" s="0" t="s">
        <v>33</v>
      </c>
    </row>
    <row r="7" customFormat="false" ht="12.8" hidden="false" customHeight="false" outlineLevel="0" collapsed="false">
      <c r="A7" s="0" t="s">
        <v>12</v>
      </c>
      <c r="B7" s="0" t="n">
        <v>1</v>
      </c>
      <c r="C7" s="0" t="n">
        <v>0</v>
      </c>
      <c r="D7" s="0" t="n">
        <v>0</v>
      </c>
      <c r="E7" s="0" t="n">
        <f aca="false">C7*D7</f>
        <v>0</v>
      </c>
      <c r="F7" s="0" t="n">
        <v>0</v>
      </c>
      <c r="G7" s="0" t="n">
        <v>0</v>
      </c>
      <c r="H7" s="0" t="n">
        <v>0</v>
      </c>
      <c r="I7" s="0" t="n">
        <f aca="false">B7+E7+H7</f>
        <v>1</v>
      </c>
    </row>
    <row r="8" customFormat="false" ht="12.8" hidden="false" customHeight="false" outlineLevel="0" collapsed="false">
      <c r="A8" s="0" t="s">
        <v>13</v>
      </c>
      <c r="B8" s="0" t="n">
        <v>2</v>
      </c>
      <c r="C8" s="0" t="n">
        <v>2</v>
      </c>
      <c r="D8" s="0" t="n">
        <v>1</v>
      </c>
      <c r="E8" s="0" t="n">
        <f aca="false">C8*D8</f>
        <v>2</v>
      </c>
      <c r="F8" s="0" t="n">
        <v>1</v>
      </c>
      <c r="G8" s="0" t="n">
        <v>2</v>
      </c>
      <c r="H8" s="0" t="n">
        <f aca="false">F8*G8</f>
        <v>2</v>
      </c>
      <c r="I8" s="0" t="n">
        <f aca="false">B8+E8+H8</f>
        <v>6</v>
      </c>
      <c r="K8" s="0" t="n">
        <f aca="false">I8*0.25</f>
        <v>1.5</v>
      </c>
      <c r="L8" s="0" t="n">
        <v>0.5</v>
      </c>
      <c r="M8" s="0" t="n">
        <f aca="false">M4</f>
        <v>10</v>
      </c>
      <c r="N8" s="3" t="n">
        <f aca="false">K8*L8*M8</f>
        <v>7.5</v>
      </c>
    </row>
    <row r="9" customFormat="false" ht="12.8" hidden="false" customHeight="false" outlineLevel="0" collapsed="false">
      <c r="A9" s="0" t="s">
        <v>14</v>
      </c>
      <c r="B9" s="0" t="n">
        <v>3</v>
      </c>
      <c r="C9" s="0" t="n">
        <v>4</v>
      </c>
      <c r="D9" s="0" t="n">
        <v>1</v>
      </c>
      <c r="E9" s="0" t="n">
        <f aca="false">C9*D9</f>
        <v>4</v>
      </c>
      <c r="F9" s="0" t="n">
        <v>2</v>
      </c>
      <c r="G9" s="0" t="n">
        <v>2</v>
      </c>
      <c r="H9" s="0" t="n">
        <f aca="false">F9*G9</f>
        <v>4</v>
      </c>
      <c r="I9" s="0" t="n">
        <f aca="false">B9+E9+H9</f>
        <v>11</v>
      </c>
      <c r="K9" s="0" t="n">
        <f aca="false">I9*0.25</f>
        <v>2.75</v>
      </c>
      <c r="L9" s="0" t="n">
        <v>0.5</v>
      </c>
      <c r="M9" s="0" t="n">
        <f aca="false">M8</f>
        <v>10</v>
      </c>
      <c r="N9" s="3" t="n">
        <f aca="false">K9*L9*M9</f>
        <v>13.75</v>
      </c>
    </row>
    <row r="10" customFormat="false" ht="12.8" hidden="false" customHeight="false" outlineLevel="0" collapsed="false">
      <c r="A10" s="0" t="s">
        <v>15</v>
      </c>
      <c r="B10" s="0" t="n">
        <v>4</v>
      </c>
      <c r="C10" s="0" t="n">
        <v>6</v>
      </c>
      <c r="D10" s="0" t="n">
        <v>1</v>
      </c>
      <c r="E10" s="0" t="n">
        <f aca="false">C10*D10</f>
        <v>6</v>
      </c>
      <c r="F10" s="0" t="n">
        <v>3</v>
      </c>
      <c r="G10" s="0" t="n">
        <v>2</v>
      </c>
      <c r="H10" s="0" t="n">
        <f aca="false">F10*G10</f>
        <v>6</v>
      </c>
      <c r="I10" s="0" t="n">
        <f aca="false">B10+E10+H10</f>
        <v>16</v>
      </c>
      <c r="K10" s="0" t="n">
        <f aca="false">I10*0.25</f>
        <v>4</v>
      </c>
      <c r="L10" s="0" t="n">
        <v>0.5</v>
      </c>
      <c r="M10" s="0" t="n">
        <f aca="false">M9</f>
        <v>10</v>
      </c>
      <c r="N10" s="3" t="n">
        <f aca="false">K10*L10*M10</f>
        <v>20</v>
      </c>
    </row>
    <row r="11" customFormat="false" ht="12.8" hidden="false" customHeight="false" outlineLevel="0" collapsed="false">
      <c r="A11" s="0" t="s">
        <v>16</v>
      </c>
      <c r="B11" s="0" t="n">
        <v>5</v>
      </c>
      <c r="C11" s="0" t="n">
        <v>6</v>
      </c>
      <c r="D11" s="0" t="n">
        <v>1</v>
      </c>
      <c r="E11" s="0" t="n">
        <f aca="false">C11*D11</f>
        <v>6</v>
      </c>
      <c r="F11" s="0" t="n">
        <v>4</v>
      </c>
      <c r="G11" s="0" t="n">
        <v>2</v>
      </c>
      <c r="H11" s="0" t="n">
        <f aca="false">F11*G11</f>
        <v>8</v>
      </c>
      <c r="I11" s="0" t="n">
        <f aca="false">B11+E11+H11</f>
        <v>19</v>
      </c>
      <c r="K11" s="0" t="n">
        <f aca="false">I11*0.25</f>
        <v>4.75</v>
      </c>
      <c r="L11" s="0" t="n">
        <v>0.5</v>
      </c>
      <c r="M11" s="0" t="n">
        <f aca="false">M10</f>
        <v>10</v>
      </c>
      <c r="N11" s="3" t="n">
        <f aca="false">K11*L11*M11</f>
        <v>23.75</v>
      </c>
    </row>
    <row r="14" customFormat="false" ht="12.8" hidden="false" customHeight="false" outlineLevel="0" collapsed="false">
      <c r="A14" s="4" t="s">
        <v>34</v>
      </c>
      <c r="B14" s="4" t="s">
        <v>18</v>
      </c>
      <c r="C14" s="5" t="s">
        <v>13</v>
      </c>
      <c r="D14" s="5" t="s">
        <v>14</v>
      </c>
      <c r="E14" s="5" t="s">
        <v>19</v>
      </c>
      <c r="F14" s="5" t="s">
        <v>16</v>
      </c>
      <c r="H14" s="4" t="s">
        <v>20</v>
      </c>
      <c r="I14" s="2"/>
      <c r="J14" s="2"/>
      <c r="K14" s="2"/>
    </row>
    <row r="15" customFormat="false" ht="12.8" hidden="false" customHeight="false" outlineLevel="0" collapsed="false">
      <c r="A15" s="4" t="s">
        <v>21</v>
      </c>
      <c r="B15" s="6"/>
      <c r="H15" s="2"/>
      <c r="I15" s="2"/>
      <c r="J15" s="2"/>
      <c r="K15" s="2"/>
    </row>
    <row r="16" customFormat="false" ht="12.8" hidden="false" customHeight="false" outlineLevel="0" collapsed="false">
      <c r="H16" s="2"/>
      <c r="I16" s="2"/>
      <c r="J16" s="2"/>
      <c r="K16" s="2"/>
    </row>
    <row r="17" customFormat="false" ht="12.8" hidden="false" customHeight="false" outlineLevel="0" collapsed="false">
      <c r="A17" s="5" t="n">
        <v>1</v>
      </c>
      <c r="C17" s="3" t="n">
        <f aca="false">6*0.25*0.5*A17</f>
        <v>0.75</v>
      </c>
      <c r="D17" s="3" t="n">
        <f aca="false">11*0.25*0.5*A17</f>
        <v>1.375</v>
      </c>
      <c r="E17" s="3" t="n">
        <f aca="false">16*0.25*0.5*A17</f>
        <v>2</v>
      </c>
      <c r="F17" s="3" t="n">
        <f aca="false">19*0.25*0.5*A17</f>
        <v>2.375</v>
      </c>
      <c r="H17" s="2" t="s">
        <v>22</v>
      </c>
      <c r="I17" s="2"/>
      <c r="J17" s="2"/>
      <c r="K17" s="2"/>
    </row>
    <row r="18" customFormat="false" ht="12.8" hidden="false" customHeight="false" outlineLevel="0" collapsed="false">
      <c r="A18" s="5" t="n">
        <v>2</v>
      </c>
      <c r="C18" s="3" t="n">
        <f aca="false">6*0.25*0.5*A18</f>
        <v>1.5</v>
      </c>
      <c r="D18" s="3" t="n">
        <f aca="false">11*0.25*0.5*A18</f>
        <v>2.75</v>
      </c>
      <c r="E18" s="3" t="n">
        <f aca="false">16*0.25*0.5*A18</f>
        <v>4</v>
      </c>
      <c r="F18" s="3" t="n">
        <f aca="false">19*0.25*0.5*A18</f>
        <v>4.75</v>
      </c>
      <c r="H18" s="2" t="s">
        <v>35</v>
      </c>
      <c r="I18" s="2"/>
      <c r="J18" s="2"/>
      <c r="K18" s="2"/>
    </row>
    <row r="19" customFormat="false" ht="12.8" hidden="false" customHeight="false" outlineLevel="0" collapsed="false">
      <c r="A19" s="5" t="n">
        <v>3</v>
      </c>
      <c r="C19" s="3" t="n">
        <f aca="false">6*0.25*0.5*A19</f>
        <v>2.25</v>
      </c>
      <c r="D19" s="3" t="n">
        <f aca="false">11*0.25*0.5*A19</f>
        <v>4.125</v>
      </c>
      <c r="E19" s="3" t="n">
        <f aca="false">16*0.25*0.5*A19</f>
        <v>6</v>
      </c>
      <c r="F19" s="3" t="n">
        <f aca="false">19*0.25*0.5*A19</f>
        <v>7.125</v>
      </c>
      <c r="H19" s="2" t="s">
        <v>24</v>
      </c>
      <c r="I19" s="2"/>
      <c r="J19" s="2"/>
      <c r="K19" s="2"/>
    </row>
    <row r="20" customFormat="false" ht="12.8" hidden="false" customHeight="false" outlineLevel="0" collapsed="false">
      <c r="A20" s="5" t="n">
        <v>4</v>
      </c>
      <c r="C20" s="3" t="n">
        <f aca="false">6*0.25*0.5*A20</f>
        <v>3</v>
      </c>
      <c r="D20" s="3" t="n">
        <f aca="false">11*0.25*0.5*A20</f>
        <v>5.5</v>
      </c>
      <c r="E20" s="3" t="n">
        <f aca="false">16*0.25*0.5*A20</f>
        <v>8</v>
      </c>
      <c r="F20" s="3" t="n">
        <f aca="false">19*0.25*0.5*A20</f>
        <v>9.5</v>
      </c>
      <c r="H20" s="2" t="s">
        <v>26</v>
      </c>
      <c r="I20" s="2"/>
      <c r="J20" s="2"/>
      <c r="K20" s="2"/>
    </row>
    <row r="21" customFormat="false" ht="12.8" hidden="false" customHeight="false" outlineLevel="0" collapsed="false">
      <c r="A21" s="5" t="n">
        <v>5</v>
      </c>
      <c r="C21" s="3" t="n">
        <f aca="false">6*0.25*0.5*A21</f>
        <v>3.75</v>
      </c>
      <c r="D21" s="3" t="n">
        <f aca="false">11*0.25*0.5*A21</f>
        <v>6.875</v>
      </c>
      <c r="E21" s="3" t="n">
        <f aca="false">16*0.25*0.5*A21</f>
        <v>10</v>
      </c>
      <c r="F21" s="3" t="n">
        <f aca="false">19*0.25*0.5*A21</f>
        <v>11.875</v>
      </c>
      <c r="H21" s="2" t="s">
        <v>27</v>
      </c>
      <c r="I21" s="2"/>
      <c r="J21" s="2"/>
      <c r="K21" s="2"/>
    </row>
    <row r="22" customFormat="false" ht="12.8" hidden="false" customHeight="false" outlineLevel="0" collapsed="false">
      <c r="A22" s="5" t="n">
        <v>6</v>
      </c>
      <c r="C22" s="3" t="n">
        <f aca="false">6*0.25*0.5*A22</f>
        <v>4.5</v>
      </c>
      <c r="D22" s="3" t="n">
        <f aca="false">11*0.25*0.5*A22</f>
        <v>8.25</v>
      </c>
      <c r="E22" s="3" t="n">
        <f aca="false">16*0.25*0.5*A22</f>
        <v>12</v>
      </c>
      <c r="F22" s="3" t="n">
        <f aca="false">19*0.25*0.5*A22</f>
        <v>14.25</v>
      </c>
      <c r="H22" s="2"/>
      <c r="I22" s="2"/>
      <c r="J22" s="2"/>
      <c r="K22" s="2"/>
    </row>
    <row r="23" customFormat="false" ht="12.8" hidden="false" customHeight="false" outlineLevel="0" collapsed="false">
      <c r="A23" s="5" t="n">
        <v>7</v>
      </c>
      <c r="C23" s="3" t="n">
        <f aca="false">6*0.25*0.5*A23</f>
        <v>5.25</v>
      </c>
      <c r="D23" s="3" t="n">
        <f aca="false">11*0.25*0.5*A23</f>
        <v>9.625</v>
      </c>
      <c r="E23" s="3" t="n">
        <f aca="false">16*0.25*0.5*A23</f>
        <v>14</v>
      </c>
      <c r="F23" s="3" t="n">
        <f aca="false">19*0.25*0.5*A23</f>
        <v>16.625</v>
      </c>
      <c r="H23" s="2"/>
      <c r="I23" s="2"/>
      <c r="J23" s="2"/>
      <c r="K23" s="2"/>
    </row>
    <row r="24" customFormat="false" ht="12.8" hidden="false" customHeight="false" outlineLevel="0" collapsed="false">
      <c r="A24" s="5" t="n">
        <v>8</v>
      </c>
      <c r="C24" s="3" t="n">
        <f aca="false">6*0.25*0.5*A24</f>
        <v>6</v>
      </c>
      <c r="D24" s="3" t="n">
        <f aca="false">11*0.25*0.5*A24</f>
        <v>11</v>
      </c>
      <c r="E24" s="3" t="n">
        <f aca="false">16*0.25*0.5*A24</f>
        <v>16</v>
      </c>
      <c r="F24" s="3" t="n">
        <f aca="false">19*0.25*0.5*A24</f>
        <v>19</v>
      </c>
      <c r="H24" s="2"/>
      <c r="I24" s="2"/>
      <c r="J24" s="2"/>
      <c r="K24" s="2"/>
    </row>
    <row r="25" customFormat="false" ht="12.8" hidden="false" customHeight="false" outlineLevel="0" collapsed="false">
      <c r="A25" s="5" t="n">
        <v>9</v>
      </c>
      <c r="C25" s="3" t="n">
        <f aca="false">6*0.25*0.5*A25</f>
        <v>6.75</v>
      </c>
      <c r="D25" s="3" t="n">
        <f aca="false">11*0.25*0.5*A25</f>
        <v>12.375</v>
      </c>
      <c r="E25" s="3" t="n">
        <f aca="false">16*0.25*0.5*A25</f>
        <v>18</v>
      </c>
      <c r="F25" s="3" t="n">
        <f aca="false">19*0.25*0.5*A25</f>
        <v>21.375</v>
      </c>
      <c r="H25" s="2"/>
      <c r="I25" s="2"/>
      <c r="J25" s="2"/>
      <c r="K25" s="2"/>
    </row>
    <row r="26" customFormat="false" ht="12.8" hidden="false" customHeight="false" outlineLevel="0" collapsed="false">
      <c r="A26" s="5" t="n">
        <v>10</v>
      </c>
      <c r="C26" s="3" t="n">
        <f aca="false">6*0.25*0.5*A26</f>
        <v>7.5</v>
      </c>
      <c r="D26" s="3" t="n">
        <f aca="false">11*0.25*0.5*A26</f>
        <v>13.75</v>
      </c>
      <c r="E26" s="3" t="n">
        <f aca="false">16*0.25*0.5*A26</f>
        <v>20</v>
      </c>
      <c r="F26" s="3" t="n">
        <f aca="false">19*0.25*0.5*A26</f>
        <v>23.75</v>
      </c>
      <c r="H26" s="2" t="s">
        <v>29</v>
      </c>
      <c r="I26" s="2"/>
      <c r="J26" s="2"/>
      <c r="K26" s="2"/>
    </row>
    <row r="27" customFormat="false" ht="12.8" hidden="false" customHeight="false" outlineLevel="0" collapsed="false">
      <c r="A27" s="5" t="n">
        <v>11</v>
      </c>
      <c r="C27" s="3" t="n">
        <f aca="false">6*0.25*0.5*A27</f>
        <v>8.25</v>
      </c>
      <c r="D27" s="3" t="n">
        <f aca="false">11*0.25*0.5*A27</f>
        <v>15.125</v>
      </c>
      <c r="E27" s="3" t="n">
        <f aca="false">16*0.25*0.5*A27</f>
        <v>22</v>
      </c>
      <c r="F27" s="3" t="n">
        <f aca="false">19*0.25*0.5*A27</f>
        <v>26.125</v>
      </c>
      <c r="H27" s="2" t="s">
        <v>30</v>
      </c>
      <c r="I27" s="2"/>
      <c r="J27" s="2"/>
      <c r="K27" s="2"/>
    </row>
    <row r="28" customFormat="false" ht="12.8" hidden="false" customHeight="false" outlineLevel="0" collapsed="false">
      <c r="A28" s="5" t="n">
        <v>12</v>
      </c>
      <c r="C28" s="3" t="n">
        <f aca="false">6*0.25*0.5*A28</f>
        <v>9</v>
      </c>
      <c r="D28" s="3" t="n">
        <f aca="false">11*0.25*0.5*A28</f>
        <v>16.5</v>
      </c>
      <c r="E28" s="3" t="n">
        <f aca="false">16*0.25*0.5*A28</f>
        <v>24</v>
      </c>
      <c r="F28" s="3" t="n">
        <f aca="false">19*0.25*0.5*A28</f>
        <v>28.5</v>
      </c>
      <c r="H28" s="2"/>
      <c r="I28" s="2"/>
      <c r="J28" s="2"/>
      <c r="K28" s="2"/>
    </row>
    <row r="29" customFormat="false" ht="12.8" hidden="false" customHeight="false" outlineLevel="0" collapsed="false">
      <c r="A29" s="5" t="n">
        <v>13</v>
      </c>
      <c r="C29" s="3" t="n">
        <f aca="false">6*0.25*0.5*A29</f>
        <v>9.75</v>
      </c>
      <c r="D29" s="3" t="n">
        <f aca="false">11*0.25*0.5*A29</f>
        <v>17.875</v>
      </c>
      <c r="E29" s="3" t="n">
        <f aca="false">16*0.25*0.5*A29</f>
        <v>26</v>
      </c>
      <c r="F29" s="3" t="n">
        <f aca="false">19*0.25*0.5*A29</f>
        <v>30.875</v>
      </c>
      <c r="H29" s="2"/>
      <c r="I29" s="2"/>
      <c r="J29" s="2"/>
      <c r="K29" s="2"/>
    </row>
    <row r="30" customFormat="false" ht="12.8" hidden="false" customHeight="false" outlineLevel="0" collapsed="false">
      <c r="A30" s="5" t="n">
        <v>14</v>
      </c>
      <c r="C30" s="3" t="n">
        <f aca="false">6*0.25*0.5*A30</f>
        <v>10.5</v>
      </c>
      <c r="D30" s="3" t="n">
        <f aca="false">11*0.25*0.5*A30</f>
        <v>19.25</v>
      </c>
      <c r="E30" s="3" t="n">
        <f aca="false">16*0.25*0.5*A30</f>
        <v>28</v>
      </c>
      <c r="F30" s="3" t="n">
        <f aca="false">19*0.25*0.5*A30</f>
        <v>33.25</v>
      </c>
      <c r="H30" s="2"/>
      <c r="I30" s="2"/>
      <c r="J30" s="2"/>
      <c r="K30" s="2"/>
    </row>
    <row r="31" customFormat="false" ht="12.8" hidden="false" customHeight="false" outlineLevel="0" collapsed="false">
      <c r="A31" s="5" t="n">
        <v>15</v>
      </c>
      <c r="C31" s="3" t="n">
        <f aca="false">6*0.25*0.5*A31</f>
        <v>11.25</v>
      </c>
      <c r="D31" s="3" t="n">
        <f aca="false">11*0.25*0.5*A31</f>
        <v>20.625</v>
      </c>
      <c r="E31" s="3" t="n">
        <f aca="false">16*0.25*0.5*A31</f>
        <v>30</v>
      </c>
      <c r="F31" s="3" t="n">
        <f aca="false">19*0.25*0.5*A31</f>
        <v>35.625</v>
      </c>
      <c r="H31" s="2"/>
      <c r="I31" s="2"/>
      <c r="J31" s="2"/>
      <c r="K31" s="2"/>
    </row>
    <row r="32" customFormat="false" ht="12.8" hidden="false" customHeight="false" outlineLevel="0" collapsed="false">
      <c r="A32" s="5" t="n">
        <v>16</v>
      </c>
      <c r="C32" s="3" t="n">
        <f aca="false">6*0.25*0.5*A32</f>
        <v>12</v>
      </c>
      <c r="D32" s="3" t="n">
        <f aca="false">11*0.25*0.5*A32</f>
        <v>22</v>
      </c>
      <c r="E32" s="3" t="n">
        <f aca="false">16*0.25*0.5*A32</f>
        <v>32</v>
      </c>
      <c r="F32" s="3" t="n">
        <f aca="false">19*0.25*0.5*A32</f>
        <v>38</v>
      </c>
      <c r="H32" s="2"/>
      <c r="I32" s="2"/>
      <c r="J32" s="2"/>
      <c r="K32" s="2"/>
    </row>
    <row r="33" customFormat="false" ht="12.8" hidden="false" customHeight="false" outlineLevel="0" collapsed="false">
      <c r="A33" s="5" t="n">
        <v>17</v>
      </c>
      <c r="C33" s="3" t="n">
        <f aca="false">6*0.25*0.5*A33</f>
        <v>12.75</v>
      </c>
      <c r="D33" s="3" t="n">
        <f aca="false">11*0.25*0.5*A33</f>
        <v>23.375</v>
      </c>
      <c r="E33" s="3" t="n">
        <f aca="false">16*0.25*0.5*A33</f>
        <v>34</v>
      </c>
      <c r="F33" s="3" t="n">
        <f aca="false">19*0.25*0.5*A33</f>
        <v>40.375</v>
      </c>
      <c r="H33" s="2"/>
      <c r="I33" s="2"/>
      <c r="J33" s="2"/>
      <c r="K33" s="2"/>
    </row>
    <row r="34" customFormat="false" ht="12.8" hidden="false" customHeight="false" outlineLevel="0" collapsed="false">
      <c r="A34" s="5" t="n">
        <v>18</v>
      </c>
      <c r="C34" s="3" t="n">
        <f aca="false">6*0.25*0.5*A34</f>
        <v>13.5</v>
      </c>
      <c r="D34" s="3" t="n">
        <f aca="false">11*0.25*0.5*A34</f>
        <v>24.75</v>
      </c>
      <c r="E34" s="3" t="n">
        <f aca="false">16*0.25*0.5*A34</f>
        <v>36</v>
      </c>
      <c r="F34" s="3" t="n">
        <f aca="false">19*0.25*0.5*A34</f>
        <v>42.75</v>
      </c>
      <c r="H34" s="2"/>
      <c r="I34" s="2"/>
      <c r="J34" s="2"/>
      <c r="K34" s="2"/>
    </row>
    <row r="35" customFormat="false" ht="12.8" hidden="false" customHeight="false" outlineLevel="0" collapsed="false">
      <c r="A35" s="5" t="n">
        <v>19</v>
      </c>
      <c r="C35" s="3" t="n">
        <f aca="false">6*0.25*0.5*A35</f>
        <v>14.25</v>
      </c>
      <c r="D35" s="3" t="n">
        <f aca="false">11*0.25*0.5*A35</f>
        <v>26.125</v>
      </c>
      <c r="E35" s="3" t="n">
        <f aca="false">16*0.25*0.5*A35</f>
        <v>38</v>
      </c>
      <c r="F35" s="3" t="n">
        <f aca="false">19*0.25*0.5*A35</f>
        <v>45.125</v>
      </c>
      <c r="H35" s="2"/>
      <c r="I35" s="2"/>
      <c r="J35" s="2"/>
      <c r="K35" s="2"/>
    </row>
    <row r="36" customFormat="false" ht="12.8" hidden="false" customHeight="false" outlineLevel="0" collapsed="false">
      <c r="A36" s="5" t="n">
        <v>20</v>
      </c>
      <c r="C36" s="3" t="n">
        <f aca="false">6*0.25*0.5*A36</f>
        <v>15</v>
      </c>
      <c r="D36" s="3" t="n">
        <f aca="false">11*0.25*0.5*A36</f>
        <v>27.5</v>
      </c>
      <c r="E36" s="3" t="n">
        <f aca="false">16*0.25*0.5*A36</f>
        <v>40</v>
      </c>
      <c r="F36" s="3" t="n">
        <f aca="false">19*0.25*0.5*A36</f>
        <v>47.5</v>
      </c>
      <c r="H36" s="2"/>
      <c r="I36" s="2"/>
      <c r="J36" s="2"/>
      <c r="K36" s="2"/>
    </row>
    <row r="37" customFormat="false" ht="12.8" hidden="false" customHeight="false" outlineLevel="0" collapsed="false">
      <c r="A37" s="5" t="n">
        <v>21</v>
      </c>
      <c r="C37" s="3" t="n">
        <f aca="false">6*0.25*0.5*A37</f>
        <v>15.75</v>
      </c>
      <c r="D37" s="3" t="n">
        <f aca="false">11*0.25*0.5*A37</f>
        <v>28.875</v>
      </c>
      <c r="E37" s="3" t="n">
        <f aca="false">16*0.25*0.5*A37</f>
        <v>42</v>
      </c>
      <c r="F37" s="3" t="n">
        <f aca="false">19*0.25*0.5*A37</f>
        <v>49.875</v>
      </c>
      <c r="H37" s="2"/>
      <c r="I37" s="2"/>
      <c r="J37" s="2"/>
      <c r="K37" s="2"/>
    </row>
    <row r="38" customFormat="false" ht="12.8" hidden="false" customHeight="false" outlineLevel="0" collapsed="false">
      <c r="A38" s="5" t="n">
        <v>22</v>
      </c>
      <c r="C38" s="3" t="n">
        <f aca="false">6*0.25*0.5*A38</f>
        <v>16.5</v>
      </c>
      <c r="D38" s="3" t="n">
        <f aca="false">11*0.25*0.5*A38</f>
        <v>30.25</v>
      </c>
      <c r="E38" s="3" t="n">
        <f aca="false">16*0.25*0.5*A38</f>
        <v>44</v>
      </c>
      <c r="F38" s="3" t="n">
        <f aca="false">19*0.25*0.5*A38</f>
        <v>52.25</v>
      </c>
      <c r="H38" s="2"/>
      <c r="I38" s="2"/>
      <c r="J38" s="2"/>
      <c r="K38" s="2"/>
    </row>
    <row r="39" customFormat="false" ht="12.8" hidden="false" customHeight="false" outlineLevel="0" collapsed="false">
      <c r="A39" s="5" t="n">
        <v>23</v>
      </c>
      <c r="C39" s="3" t="n">
        <f aca="false">6*0.25*0.5*A39</f>
        <v>17.25</v>
      </c>
      <c r="D39" s="3" t="n">
        <f aca="false">11*0.25*0.5*A39</f>
        <v>31.625</v>
      </c>
      <c r="E39" s="3" t="n">
        <f aca="false">16*0.25*0.5*A39</f>
        <v>46</v>
      </c>
      <c r="F39" s="3" t="n">
        <f aca="false">19*0.25*0.5*A39</f>
        <v>54.625</v>
      </c>
      <c r="H39" s="2"/>
      <c r="I39" s="2"/>
      <c r="J39" s="2"/>
      <c r="K39" s="2"/>
    </row>
    <row r="40" customFormat="false" ht="12.8" hidden="false" customHeight="false" outlineLevel="0" collapsed="false">
      <c r="A40" s="5" t="n">
        <v>24</v>
      </c>
      <c r="C40" s="3" t="n">
        <f aca="false">6*0.25*0.5*A40</f>
        <v>18</v>
      </c>
      <c r="D40" s="3" t="n">
        <f aca="false">11*0.25*0.5*A40</f>
        <v>33</v>
      </c>
      <c r="E40" s="3" t="n">
        <f aca="false">16*0.25*0.5*A40</f>
        <v>48</v>
      </c>
      <c r="F40" s="3" t="n">
        <f aca="false">19*0.25*0.5*A40</f>
        <v>57</v>
      </c>
      <c r="H40" s="2"/>
      <c r="I40" s="2"/>
      <c r="J40" s="2"/>
      <c r="K40" s="2"/>
    </row>
    <row r="41" customFormat="false" ht="12.8" hidden="false" customHeight="false" outlineLevel="0" collapsed="false">
      <c r="A41" s="5" t="n">
        <v>25</v>
      </c>
      <c r="C41" s="3" t="n">
        <f aca="false">6*0.25*0.5*A41</f>
        <v>18.75</v>
      </c>
      <c r="D41" s="3" t="n">
        <f aca="false">11*0.25*0.5*A41</f>
        <v>34.375</v>
      </c>
      <c r="E41" s="3" t="n">
        <f aca="false">16*0.25*0.5*A41</f>
        <v>50</v>
      </c>
      <c r="F41" s="3" t="n">
        <f aca="false">19*0.25*0.5*A41</f>
        <v>59.375</v>
      </c>
      <c r="H41" s="2"/>
      <c r="I41" s="2"/>
      <c r="J41" s="2"/>
      <c r="K41" s="2"/>
    </row>
    <row r="42" customFormat="false" ht="12.8" hidden="false" customHeight="false" outlineLevel="0" collapsed="false">
      <c r="A42" s="5" t="n">
        <v>26</v>
      </c>
      <c r="C42" s="3" t="n">
        <f aca="false">6*0.25*0.5*A42</f>
        <v>19.5</v>
      </c>
      <c r="D42" s="3" t="n">
        <f aca="false">11*0.25*0.5*A42</f>
        <v>35.75</v>
      </c>
      <c r="E42" s="3" t="n">
        <f aca="false">16*0.25*0.5*A42</f>
        <v>52</v>
      </c>
      <c r="F42" s="3" t="n">
        <f aca="false">19*0.25*0.5*A42</f>
        <v>61.75</v>
      </c>
      <c r="H42" s="2"/>
      <c r="I42" s="2"/>
      <c r="J42" s="2"/>
      <c r="K42" s="2"/>
    </row>
    <row r="43" customFormat="false" ht="12.8" hidden="false" customHeight="false" outlineLevel="0" collapsed="false">
      <c r="A43" s="5" t="n">
        <v>27</v>
      </c>
      <c r="C43" s="3" t="n">
        <f aca="false">6*0.25*0.5*A43</f>
        <v>20.25</v>
      </c>
      <c r="D43" s="3" t="n">
        <f aca="false">11*0.25*0.5*A43</f>
        <v>37.125</v>
      </c>
      <c r="E43" s="3" t="n">
        <f aca="false">16*0.25*0.5*A43</f>
        <v>54</v>
      </c>
      <c r="F43" s="3" t="n">
        <f aca="false">19*0.25*0.5*A43</f>
        <v>64.125</v>
      </c>
      <c r="H43" s="2"/>
      <c r="I43" s="2"/>
      <c r="J43" s="2"/>
      <c r="K43" s="2"/>
    </row>
    <row r="44" customFormat="false" ht="12.8" hidden="false" customHeight="false" outlineLevel="0" collapsed="false">
      <c r="A44" s="5" t="n">
        <v>28</v>
      </c>
      <c r="C44" s="3" t="n">
        <f aca="false">6*0.25*0.5*A44</f>
        <v>21</v>
      </c>
      <c r="D44" s="3" t="n">
        <f aca="false">11*0.25*0.5*A44</f>
        <v>38.5</v>
      </c>
      <c r="E44" s="3" t="n">
        <f aca="false">16*0.25*0.5*A44</f>
        <v>56</v>
      </c>
      <c r="F44" s="3" t="n">
        <f aca="false">19*0.25*0.5*A44</f>
        <v>66.5</v>
      </c>
      <c r="H44" s="2"/>
      <c r="I44" s="2"/>
      <c r="J44" s="2"/>
      <c r="K44" s="2"/>
    </row>
    <row r="45" customFormat="false" ht="12.8" hidden="false" customHeight="false" outlineLevel="0" collapsed="false">
      <c r="A45" s="5" t="n">
        <v>29</v>
      </c>
      <c r="C45" s="3" t="n">
        <f aca="false">6*0.25*0.5*A45</f>
        <v>21.75</v>
      </c>
      <c r="D45" s="3" t="n">
        <f aca="false">11*0.25*0.5*A45</f>
        <v>39.875</v>
      </c>
      <c r="E45" s="3" t="n">
        <f aca="false">16*0.25*0.5*A45</f>
        <v>58</v>
      </c>
      <c r="F45" s="3" t="n">
        <f aca="false">19*0.25*0.5*A45</f>
        <v>68.875</v>
      </c>
      <c r="H45" s="2"/>
      <c r="I45" s="2"/>
      <c r="J45" s="2"/>
      <c r="K45" s="2"/>
    </row>
    <row r="46" customFormat="false" ht="12.8" hidden="false" customHeight="false" outlineLevel="0" collapsed="false">
      <c r="A46" s="5" t="n">
        <v>30</v>
      </c>
      <c r="C46" s="3" t="n">
        <f aca="false">6*0.25*0.5*A46</f>
        <v>22.5</v>
      </c>
      <c r="D46" s="3" t="n">
        <f aca="false">11*0.25*0.5*A46</f>
        <v>41.25</v>
      </c>
      <c r="E46" s="3" t="n">
        <f aca="false">16*0.25*0.5*A46</f>
        <v>60</v>
      </c>
      <c r="F46" s="3" t="n">
        <f aca="false">19*0.25*0.5*A46</f>
        <v>71.25</v>
      </c>
      <c r="H46" s="2"/>
      <c r="I46" s="2"/>
      <c r="J46" s="2"/>
      <c r="K46" s="2"/>
    </row>
    <row r="47" customFormat="false" ht="12.8" hidden="false" customHeight="false" outlineLevel="0" collapsed="false">
      <c r="A47" s="5" t="n">
        <v>31</v>
      </c>
      <c r="C47" s="3" t="n">
        <f aca="false">6*0.25*0.5*A47</f>
        <v>23.25</v>
      </c>
      <c r="D47" s="3" t="n">
        <f aca="false">11*0.25*0.5*A47</f>
        <v>42.625</v>
      </c>
      <c r="E47" s="3" t="n">
        <f aca="false">16*0.25*0.5*A47</f>
        <v>62</v>
      </c>
      <c r="F47" s="3" t="n">
        <f aca="false">19*0.25*0.5*A47</f>
        <v>73.625</v>
      </c>
      <c r="H47" s="2"/>
      <c r="I47" s="2"/>
      <c r="J47" s="2"/>
      <c r="K47" s="2"/>
    </row>
    <row r="48" customFormat="false" ht="12.8" hidden="false" customHeight="false" outlineLevel="0" collapsed="false">
      <c r="A48" s="5" t="n">
        <v>32</v>
      </c>
      <c r="C48" s="3" t="n">
        <f aca="false">6*0.25*0.5*A48</f>
        <v>24</v>
      </c>
      <c r="D48" s="3" t="n">
        <f aca="false">11*0.25*0.5*A48</f>
        <v>44</v>
      </c>
      <c r="E48" s="3" t="n">
        <f aca="false">16*0.25*0.5*A48</f>
        <v>64</v>
      </c>
      <c r="F48" s="3" t="n">
        <f aca="false">19*0.25*0.5*A48</f>
        <v>76</v>
      </c>
      <c r="H48" s="2"/>
      <c r="I48" s="2"/>
      <c r="J48" s="2"/>
      <c r="K48" s="2"/>
    </row>
    <row r="49" customFormat="false" ht="12.8" hidden="false" customHeight="false" outlineLevel="0" collapsed="false">
      <c r="A49" s="5" t="n">
        <v>33</v>
      </c>
      <c r="C49" s="3" t="n">
        <f aca="false">6*0.25*0.5*A49</f>
        <v>24.75</v>
      </c>
      <c r="D49" s="3" t="n">
        <f aca="false">11*0.25*0.5*A49</f>
        <v>45.375</v>
      </c>
      <c r="E49" s="3" t="n">
        <f aca="false">16*0.25*0.5*A49</f>
        <v>66</v>
      </c>
      <c r="F49" s="3" t="n">
        <f aca="false">19*0.25*0.5*A49</f>
        <v>78.375</v>
      </c>
      <c r="H49" s="2"/>
      <c r="I49" s="2"/>
      <c r="J49" s="2"/>
      <c r="K49" s="2"/>
    </row>
    <row r="50" customFormat="false" ht="12.8" hidden="false" customHeight="false" outlineLevel="0" collapsed="false">
      <c r="A50" s="5" t="n">
        <v>34</v>
      </c>
      <c r="C50" s="3" t="n">
        <f aca="false">6*0.25*0.5*A50</f>
        <v>25.5</v>
      </c>
      <c r="D50" s="3" t="n">
        <f aca="false">11*0.25*0.5*A50</f>
        <v>46.75</v>
      </c>
      <c r="E50" s="3" t="n">
        <f aca="false">16*0.25*0.5*A50</f>
        <v>68</v>
      </c>
      <c r="F50" s="3" t="n">
        <f aca="false">19*0.25*0.5*A50</f>
        <v>80.75</v>
      </c>
      <c r="H50" s="2"/>
      <c r="I50" s="2"/>
      <c r="J50" s="2"/>
      <c r="K50" s="2"/>
    </row>
    <row r="51" customFormat="false" ht="12.8" hidden="false" customHeight="false" outlineLevel="0" collapsed="false">
      <c r="A51" s="5" t="n">
        <v>35</v>
      </c>
      <c r="C51" s="3" t="n">
        <f aca="false">6*0.25*0.5*A51</f>
        <v>26.25</v>
      </c>
      <c r="D51" s="3" t="n">
        <f aca="false">11*0.25*0.5*A51</f>
        <v>48.125</v>
      </c>
      <c r="E51" s="3" t="n">
        <f aca="false">16*0.25*0.5*A51</f>
        <v>70</v>
      </c>
      <c r="F51" s="3" t="n">
        <f aca="false">19*0.25*0.5*A51</f>
        <v>83.125</v>
      </c>
      <c r="H51" s="2"/>
      <c r="I51" s="2"/>
      <c r="J51" s="2"/>
      <c r="K51" s="2"/>
    </row>
    <row r="52" customFormat="false" ht="12.8" hidden="false" customHeight="false" outlineLevel="0" collapsed="false">
      <c r="A52" s="5" t="n">
        <v>36</v>
      </c>
      <c r="C52" s="3" t="n">
        <f aca="false">6*0.25*0.5*A52</f>
        <v>27</v>
      </c>
      <c r="D52" s="3" t="n">
        <f aca="false">11*0.25*0.5*A52</f>
        <v>49.5</v>
      </c>
      <c r="E52" s="3" t="n">
        <f aca="false">16*0.25*0.5*A52</f>
        <v>72</v>
      </c>
      <c r="F52" s="3" t="n">
        <f aca="false">19*0.25*0.5*A52</f>
        <v>85.5</v>
      </c>
      <c r="H52" s="2"/>
      <c r="I52" s="2"/>
      <c r="J52" s="2"/>
      <c r="K52" s="2"/>
    </row>
    <row r="53" customFormat="false" ht="12.8" hidden="false" customHeight="false" outlineLevel="0" collapsed="false">
      <c r="A53" s="5" t="n">
        <v>37</v>
      </c>
      <c r="C53" s="3" t="n">
        <f aca="false">6*0.25*0.5*A53</f>
        <v>27.75</v>
      </c>
      <c r="D53" s="3" t="n">
        <f aca="false">11*0.25*0.5*A53</f>
        <v>50.875</v>
      </c>
      <c r="E53" s="3" t="n">
        <f aca="false">16*0.25*0.5*A53</f>
        <v>74</v>
      </c>
      <c r="F53" s="3" t="n">
        <f aca="false">19*0.25*0.5*A53</f>
        <v>87.875</v>
      </c>
      <c r="H53" s="2"/>
      <c r="I53" s="2"/>
      <c r="J53" s="2"/>
      <c r="K53" s="2"/>
    </row>
    <row r="54" customFormat="false" ht="12.8" hidden="false" customHeight="false" outlineLevel="0" collapsed="false">
      <c r="A54" s="5" t="n">
        <v>38</v>
      </c>
      <c r="C54" s="3" t="n">
        <f aca="false">6*0.25*0.5*A54</f>
        <v>28.5</v>
      </c>
      <c r="D54" s="3" t="n">
        <f aca="false">11*0.25*0.5*A54</f>
        <v>52.25</v>
      </c>
      <c r="E54" s="3" t="n">
        <f aca="false">16*0.25*0.5*A54</f>
        <v>76</v>
      </c>
      <c r="F54" s="3" t="n">
        <f aca="false">19*0.25*0.5*A54</f>
        <v>90.25</v>
      </c>
      <c r="H54" s="2"/>
      <c r="I54" s="2"/>
      <c r="J54" s="2"/>
      <c r="K54" s="2"/>
    </row>
    <row r="55" customFormat="false" ht="12.8" hidden="false" customHeight="false" outlineLevel="0" collapsed="false">
      <c r="A55" s="5" t="n">
        <v>39</v>
      </c>
      <c r="C55" s="3" t="n">
        <f aca="false">6*0.25*0.5*A55</f>
        <v>29.25</v>
      </c>
      <c r="D55" s="3" t="n">
        <f aca="false">11*0.25*0.5*A55</f>
        <v>53.625</v>
      </c>
      <c r="E55" s="3" t="n">
        <f aca="false">16*0.25*0.5*A55</f>
        <v>78</v>
      </c>
      <c r="F55" s="3" t="n">
        <f aca="false">19*0.25*0.5*A55</f>
        <v>92.625</v>
      </c>
      <c r="H55" s="2"/>
      <c r="I55" s="2"/>
      <c r="J55" s="2"/>
      <c r="K55" s="2"/>
    </row>
    <row r="56" customFormat="false" ht="12.8" hidden="false" customHeight="false" outlineLevel="0" collapsed="false">
      <c r="A56" s="5" t="n">
        <v>40</v>
      </c>
      <c r="C56" s="3" t="n">
        <f aca="false">6*0.25*0.5*A56</f>
        <v>30</v>
      </c>
      <c r="D56" s="3" t="n">
        <f aca="false">11*0.25*0.5*A56</f>
        <v>55</v>
      </c>
      <c r="E56" s="3" t="n">
        <f aca="false">16*0.25*0.5*A56</f>
        <v>80</v>
      </c>
      <c r="F56" s="3" t="n">
        <f aca="false">19*0.25*0.5*A56</f>
        <v>95</v>
      </c>
      <c r="H56" s="2"/>
      <c r="I56" s="2"/>
      <c r="J56" s="2"/>
      <c r="K56" s="2"/>
    </row>
    <row r="57" customFormat="false" ht="12.8" hidden="false" customHeight="false" outlineLevel="0" collapsed="false">
      <c r="A57" s="5" t="n">
        <v>41</v>
      </c>
      <c r="C57" s="3" t="n">
        <f aca="false">6*0.25*0.5*A57</f>
        <v>30.75</v>
      </c>
      <c r="D57" s="3" t="n">
        <f aca="false">11*0.25*0.5*A57</f>
        <v>56.375</v>
      </c>
      <c r="E57" s="3" t="n">
        <f aca="false">16*0.25*0.5*A57</f>
        <v>82</v>
      </c>
      <c r="F57" s="3" t="n">
        <f aca="false">19*0.25*0.5*A57</f>
        <v>97.375</v>
      </c>
      <c r="H57" s="2"/>
      <c r="I57" s="2"/>
      <c r="J57" s="2"/>
      <c r="K57" s="2"/>
    </row>
    <row r="58" customFormat="false" ht="12.8" hidden="false" customHeight="false" outlineLevel="0" collapsed="false">
      <c r="A58" s="5" t="n">
        <v>42</v>
      </c>
      <c r="C58" s="3" t="n">
        <f aca="false">6*0.25*0.5*A58</f>
        <v>31.5</v>
      </c>
      <c r="D58" s="3" t="n">
        <f aca="false">11*0.25*0.5*A58</f>
        <v>57.75</v>
      </c>
      <c r="E58" s="3" t="n">
        <f aca="false">16*0.25*0.5*A58</f>
        <v>84</v>
      </c>
      <c r="F58" s="3" t="n">
        <f aca="false">19*0.25*0.5*A58</f>
        <v>99.75</v>
      </c>
      <c r="H58" s="2"/>
      <c r="I58" s="2"/>
      <c r="J58" s="2"/>
      <c r="K58" s="2"/>
    </row>
    <row r="59" customFormat="false" ht="12.8" hidden="false" customHeight="false" outlineLevel="0" collapsed="false">
      <c r="A59" s="5" t="n">
        <v>43</v>
      </c>
      <c r="C59" s="3" t="n">
        <f aca="false">6*0.25*0.5*A59</f>
        <v>32.25</v>
      </c>
      <c r="D59" s="3" t="n">
        <f aca="false">11*0.25*0.5*A59</f>
        <v>59.125</v>
      </c>
      <c r="E59" s="3" t="n">
        <f aca="false">16*0.25*0.5*A59</f>
        <v>86</v>
      </c>
      <c r="F59" s="3" t="n">
        <f aca="false">19*0.25*0.5*A59</f>
        <v>102.125</v>
      </c>
      <c r="H59" s="2"/>
      <c r="I59" s="2"/>
      <c r="J59" s="2"/>
      <c r="K59" s="2"/>
    </row>
    <row r="60" customFormat="false" ht="12.8" hidden="false" customHeight="false" outlineLevel="0" collapsed="false">
      <c r="A60" s="5" t="n">
        <v>44</v>
      </c>
      <c r="C60" s="3" t="n">
        <f aca="false">6*0.25*0.5*A60</f>
        <v>33</v>
      </c>
      <c r="D60" s="3" t="n">
        <f aca="false">11*0.25*0.5*A60</f>
        <v>60.5</v>
      </c>
      <c r="E60" s="3" t="n">
        <f aca="false">16*0.25*0.5*A60</f>
        <v>88</v>
      </c>
      <c r="F60" s="3" t="n">
        <f aca="false">19*0.25*0.5*A60</f>
        <v>104.5</v>
      </c>
      <c r="H60" s="2"/>
      <c r="I60" s="2"/>
      <c r="J60" s="2"/>
      <c r="K60" s="2"/>
    </row>
    <row r="61" customFormat="false" ht="12.8" hidden="false" customHeight="false" outlineLevel="0" collapsed="false">
      <c r="A61" s="5" t="n">
        <v>45</v>
      </c>
      <c r="C61" s="3" t="n">
        <f aca="false">6*0.25*0.5*A61</f>
        <v>33.75</v>
      </c>
      <c r="D61" s="3" t="n">
        <f aca="false">11*0.25*0.5*A61</f>
        <v>61.875</v>
      </c>
      <c r="E61" s="3" t="n">
        <f aca="false">16*0.25*0.5*A61</f>
        <v>90</v>
      </c>
      <c r="F61" s="3" t="n">
        <f aca="false">19*0.25*0.5*A61</f>
        <v>106.875</v>
      </c>
      <c r="H61" s="2"/>
      <c r="I61" s="2"/>
      <c r="J61" s="2"/>
      <c r="K61" s="2"/>
    </row>
    <row r="62" customFormat="false" ht="12.8" hidden="false" customHeight="false" outlineLevel="0" collapsed="false">
      <c r="A62" s="5" t="n">
        <v>46</v>
      </c>
      <c r="C62" s="3" t="n">
        <f aca="false">6*0.25*0.5*A62</f>
        <v>34.5</v>
      </c>
      <c r="D62" s="3" t="n">
        <f aca="false">11*0.25*0.5*A62</f>
        <v>63.25</v>
      </c>
      <c r="E62" s="3" t="n">
        <f aca="false">16*0.25*0.5*A62</f>
        <v>92</v>
      </c>
      <c r="F62" s="3" t="n">
        <f aca="false">19*0.25*0.5*A62</f>
        <v>109.25</v>
      </c>
      <c r="H62" s="2"/>
      <c r="I62" s="2"/>
      <c r="J62" s="2"/>
      <c r="K62" s="2"/>
    </row>
    <row r="63" customFormat="false" ht="12.8" hidden="false" customHeight="false" outlineLevel="0" collapsed="false">
      <c r="A63" s="5" t="n">
        <v>47</v>
      </c>
      <c r="C63" s="3" t="n">
        <f aca="false">6*0.25*0.5*A63</f>
        <v>35.25</v>
      </c>
      <c r="D63" s="3" t="n">
        <f aca="false">11*0.25*0.5*A63</f>
        <v>64.625</v>
      </c>
      <c r="E63" s="3" t="n">
        <f aca="false">16*0.25*0.5*A63</f>
        <v>94</v>
      </c>
      <c r="F63" s="3" t="n">
        <f aca="false">19*0.25*0.5*A63</f>
        <v>111.625</v>
      </c>
      <c r="H63" s="2"/>
      <c r="I63" s="2"/>
      <c r="J63" s="2"/>
      <c r="K63" s="2"/>
    </row>
    <row r="64" customFormat="false" ht="12.8" hidden="false" customHeight="false" outlineLevel="0" collapsed="false">
      <c r="A64" s="5" t="n">
        <v>48</v>
      </c>
      <c r="C64" s="3" t="n">
        <f aca="false">6*0.25*0.5*A64</f>
        <v>36</v>
      </c>
      <c r="D64" s="3" t="n">
        <f aca="false">11*0.25*0.5*A64</f>
        <v>66</v>
      </c>
      <c r="E64" s="3" t="n">
        <f aca="false">16*0.25*0.5*A64</f>
        <v>96</v>
      </c>
      <c r="F64" s="3" t="n">
        <f aca="false">19*0.25*0.5*A64</f>
        <v>114</v>
      </c>
      <c r="H64" s="2"/>
      <c r="I64" s="2"/>
      <c r="J64" s="2"/>
      <c r="K64" s="2"/>
    </row>
    <row r="65" customFormat="false" ht="12.8" hidden="false" customHeight="false" outlineLevel="0" collapsed="false">
      <c r="A65" s="5" t="n">
        <v>49</v>
      </c>
      <c r="C65" s="3" t="n">
        <f aca="false">6*0.25*0.5*A65</f>
        <v>36.75</v>
      </c>
      <c r="D65" s="3" t="n">
        <f aca="false">11*0.25*0.5*A65</f>
        <v>67.375</v>
      </c>
      <c r="E65" s="3" t="n">
        <f aca="false">16*0.25*0.5*A65</f>
        <v>98</v>
      </c>
      <c r="F65" s="3" t="n">
        <f aca="false">19*0.25*0.5*A65</f>
        <v>116.375</v>
      </c>
      <c r="H65" s="2"/>
      <c r="I65" s="2"/>
      <c r="J65" s="2"/>
      <c r="K65" s="2"/>
    </row>
    <row r="66" customFormat="false" ht="12.8" hidden="false" customHeight="false" outlineLevel="0" collapsed="false">
      <c r="A66" s="5" t="n">
        <v>50</v>
      </c>
      <c r="C66" s="3" t="n">
        <f aca="false">6*0.25*0.5*A66</f>
        <v>37.5</v>
      </c>
      <c r="D66" s="3" t="n">
        <f aca="false">11*0.25*0.5*A66</f>
        <v>68.75</v>
      </c>
      <c r="E66" s="3" t="n">
        <f aca="false">16*0.25*0.5*A66</f>
        <v>100</v>
      </c>
      <c r="F66" s="3" t="n">
        <f aca="false">19*0.25*0.5*A66</f>
        <v>118.75</v>
      </c>
      <c r="H66" s="2"/>
      <c r="I66" s="2"/>
      <c r="J66" s="2"/>
      <c r="K66" s="2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88</TotalTime>
  <Application>LibreOffice/6.1.2.1$Windows_X86_64 LibreOffice_project/65905a128db06ba48db947242809d14d3f9a93fe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2019-02-04T17:11:08Z</dcterms:created>
  <dc:creator/>
  <dc:description/>
  <dc:language>en-AU</dc:language>
  <cp:lastModifiedBy/>
  <dcterms:modified xsi:type="dcterms:W3CDTF">2019-02-05T01:09:18Z</dcterms:modified>
  <cp:revision>5</cp:revision>
  <dc:subject/>
  <dc:title/>
</cp:coreProperties>
</file>