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counting\Joseph\Excel2018\"/>
    </mc:Choice>
  </mc:AlternateContent>
  <xr:revisionPtr revIDLastSave="0" documentId="10_ncr:8100000_{D400F1DA-5E76-4449-B3C1-CAB5BE3E8890}" xr6:coauthVersionLast="34" xr6:coauthVersionMax="34" xr10:uidLastSave="{00000000-0000-0000-0000-000000000000}"/>
  <bookViews>
    <workbookView xWindow="0" yWindow="0" windowWidth="28800" windowHeight="12225" xr2:uid="{C358B915-2FCA-4F53-9AD2-186EAC356866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E5" i="1" l="1"/>
  <c r="F5" i="1" s="1"/>
  <c r="G5" i="1" s="1"/>
  <c r="B54" i="1"/>
  <c r="D6" i="1" l="1"/>
  <c r="E6" i="1" s="1"/>
  <c r="F6" i="1" s="1"/>
  <c r="H5" i="1"/>
  <c r="B55" i="1"/>
  <c r="G6" i="1" l="1"/>
  <c r="H6" i="1" s="1"/>
  <c r="B56" i="1"/>
  <c r="D7" i="1" l="1"/>
  <c r="E7" i="1" s="1"/>
  <c r="F7" i="1" s="1"/>
  <c r="B57" i="1"/>
  <c r="G7" i="1" l="1"/>
  <c r="H7" i="1" s="1"/>
  <c r="B58" i="1"/>
  <c r="D8" i="1" l="1"/>
  <c r="E8" i="1" s="1"/>
  <c r="F8" i="1" s="1"/>
  <c r="B59" i="1"/>
  <c r="G8" i="1" l="1"/>
  <c r="H8" i="1" s="1"/>
  <c r="B60" i="1"/>
  <c r="D9" i="1" l="1"/>
  <c r="E9" i="1" s="1"/>
  <c r="F9" i="1" s="1"/>
  <c r="B61" i="1"/>
  <c r="G9" i="1" l="1"/>
  <c r="H9" i="1" s="1"/>
  <c r="B62" i="1"/>
  <c r="D10" i="1" l="1"/>
  <c r="E10" i="1" s="1"/>
  <c r="F10" i="1" s="1"/>
  <c r="B63" i="1"/>
  <c r="G10" i="1" l="1"/>
  <c r="H10" i="1" s="1"/>
  <c r="B64" i="1"/>
  <c r="D11" i="1" l="1"/>
  <c r="E11" i="1" s="1"/>
  <c r="F11" i="1" s="1"/>
  <c r="G11" i="1" s="1"/>
  <c r="H11" i="1" s="1"/>
  <c r="B65" i="1"/>
  <c r="B66" i="1" l="1"/>
  <c r="D12" i="1"/>
  <c r="B67" i="1" l="1"/>
  <c r="E12" i="1"/>
  <c r="F12" i="1" s="1"/>
  <c r="B68" i="1" l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G12" i="1"/>
  <c r="H12" i="1" s="1"/>
  <c r="B83" i="1" l="1"/>
  <c r="D13" i="1"/>
  <c r="E13" i="1" s="1"/>
  <c r="F13" i="1" s="1"/>
  <c r="B84" i="1" l="1"/>
  <c r="G13" i="1"/>
  <c r="H13" i="1" s="1"/>
  <c r="B85" i="1" l="1"/>
  <c r="D14" i="1"/>
  <c r="E14" i="1" s="1"/>
  <c r="F14" i="1" s="1"/>
  <c r="G14" i="1" l="1"/>
  <c r="H14" i="1" s="1"/>
  <c r="D15" i="1" l="1"/>
  <c r="E15" i="1" s="1"/>
  <c r="F15" i="1" s="1"/>
  <c r="G15" i="1" l="1"/>
  <c r="D16" i="1" l="1"/>
  <c r="E16" i="1" s="1"/>
  <c r="H15" i="1"/>
  <c r="F16" i="1" l="1"/>
  <c r="G16" i="1" s="1"/>
  <c r="H16" i="1" s="1"/>
  <c r="D17" i="1" l="1"/>
  <c r="E17" i="1" s="1"/>
  <c r="F17" i="1" s="1"/>
  <c r="G17" i="1" l="1"/>
  <c r="D18" i="1" l="1"/>
  <c r="E18" i="1" s="1"/>
  <c r="F18" i="1" s="1"/>
  <c r="H17" i="1"/>
  <c r="G18" i="1" l="1"/>
  <c r="D19" i="1" l="1"/>
  <c r="E19" i="1" s="1"/>
  <c r="F19" i="1" s="1"/>
  <c r="H18" i="1"/>
  <c r="G19" i="1" l="1"/>
  <c r="H19" i="1" s="1"/>
  <c r="D20" i="1" l="1"/>
  <c r="E20" i="1" s="1"/>
  <c r="F20" i="1" s="1"/>
  <c r="G20" i="1" l="1"/>
  <c r="D21" i="1" l="1"/>
  <c r="E21" i="1" s="1"/>
  <c r="F21" i="1" s="1"/>
  <c r="H20" i="1"/>
  <c r="G21" i="1" l="1"/>
  <c r="H21" i="1" s="1"/>
  <c r="D22" i="1" l="1"/>
  <c r="E22" i="1" s="1"/>
  <c r="F22" i="1" s="1"/>
  <c r="G22" i="1" l="1"/>
  <c r="H22" i="1" s="1"/>
  <c r="D23" i="1" l="1"/>
  <c r="E23" i="1" s="1"/>
  <c r="F23" i="1" s="1"/>
  <c r="G23" i="1" l="1"/>
  <c r="H23" i="1" s="1"/>
  <c r="D24" i="1" l="1"/>
  <c r="E24" i="1" s="1"/>
  <c r="F24" i="1" s="1"/>
  <c r="G24" i="1" l="1"/>
  <c r="H24" i="1" s="1"/>
  <c r="D25" i="1" l="1"/>
  <c r="E25" i="1" s="1"/>
  <c r="F25" i="1" l="1"/>
  <c r="G25" i="1" s="1"/>
  <c r="H25" i="1" s="1"/>
  <c r="D26" i="1" l="1"/>
  <c r="E26" i="1" s="1"/>
  <c r="F26" i="1" s="1"/>
  <c r="G26" i="1" s="1"/>
  <c r="H26" i="1" s="1"/>
  <c r="D27" i="1" l="1"/>
  <c r="E27" i="1" s="1"/>
  <c r="F27" i="1" s="1"/>
  <c r="G27" i="1" l="1"/>
  <c r="H27" i="1" s="1"/>
  <c r="D28" i="1" l="1"/>
  <c r="E28" i="1" s="1"/>
  <c r="F28" i="1" s="1"/>
  <c r="G28" i="1" l="1"/>
  <c r="H28" i="1" s="1"/>
  <c r="D29" i="1" l="1"/>
  <c r="E29" i="1" s="1"/>
  <c r="F29" i="1" s="1"/>
  <c r="G29" i="1" l="1"/>
  <c r="H29" i="1" s="1"/>
  <c r="D30" i="1" l="1"/>
  <c r="E30" i="1" s="1"/>
  <c r="F30" i="1" s="1"/>
  <c r="G30" i="1" l="1"/>
  <c r="H30" i="1" s="1"/>
  <c r="D31" i="1" l="1"/>
  <c r="E31" i="1" s="1"/>
  <c r="F31" i="1" s="1"/>
  <c r="G31" i="1" l="1"/>
  <c r="H31" i="1" s="1"/>
  <c r="D32" i="1" l="1"/>
  <c r="E32" i="1" s="1"/>
  <c r="F32" i="1" s="1"/>
  <c r="G32" i="1" l="1"/>
  <c r="H32" i="1" s="1"/>
  <c r="D33" i="1" l="1"/>
  <c r="E33" i="1" s="1"/>
  <c r="F33" i="1" s="1"/>
  <c r="G33" i="1" l="1"/>
  <c r="H33" i="1" s="1"/>
  <c r="D34" i="1" l="1"/>
  <c r="E34" i="1" s="1"/>
  <c r="F34" i="1" s="1"/>
  <c r="G34" i="1" l="1"/>
  <c r="H34" i="1" s="1"/>
  <c r="D35" i="1" l="1"/>
  <c r="E35" i="1" s="1"/>
  <c r="F35" i="1" s="1"/>
  <c r="G35" i="1" l="1"/>
  <c r="H35" i="1" s="1"/>
  <c r="D36" i="1" l="1"/>
  <c r="E36" i="1" s="1"/>
  <c r="F36" i="1" s="1"/>
  <c r="G36" i="1" l="1"/>
  <c r="H36" i="1" s="1"/>
  <c r="D37" i="1" l="1"/>
  <c r="E37" i="1" s="1"/>
  <c r="F37" i="1" s="1"/>
  <c r="G37" i="1" l="1"/>
  <c r="H37" i="1" s="1"/>
  <c r="D38" i="1" l="1"/>
  <c r="E38" i="1" s="1"/>
  <c r="F38" i="1" s="1"/>
  <c r="G38" i="1" l="1"/>
  <c r="H38" i="1" s="1"/>
  <c r="D39" i="1" l="1"/>
  <c r="E39" i="1" s="1"/>
  <c r="F39" i="1" s="1"/>
  <c r="G39" i="1" l="1"/>
  <c r="H39" i="1" s="1"/>
  <c r="D40" i="1" l="1"/>
  <c r="E40" i="1" s="1"/>
  <c r="F40" i="1" s="1"/>
  <c r="G40" i="1" l="1"/>
  <c r="H40" i="1" s="1"/>
  <c r="D41" i="1" l="1"/>
  <c r="E41" i="1" s="1"/>
  <c r="F41" i="1" s="1"/>
  <c r="G41" i="1" l="1"/>
  <c r="H41" i="1" s="1"/>
  <c r="D42" i="1" l="1"/>
  <c r="E42" i="1" s="1"/>
  <c r="F42" i="1" s="1"/>
  <c r="G42" i="1" l="1"/>
  <c r="H42" i="1" s="1"/>
  <c r="D43" i="1" l="1"/>
  <c r="E43" i="1" s="1"/>
  <c r="F43" i="1" s="1"/>
  <c r="G43" i="1" l="1"/>
  <c r="H43" i="1" s="1"/>
  <c r="D44" i="1" l="1"/>
  <c r="E44" i="1" s="1"/>
  <c r="F44" i="1" s="1"/>
  <c r="G44" i="1" l="1"/>
  <c r="H44" i="1" s="1"/>
  <c r="D45" i="1" l="1"/>
  <c r="E45" i="1" s="1"/>
  <c r="F45" i="1" s="1"/>
  <c r="G45" i="1" l="1"/>
  <c r="H45" i="1" s="1"/>
  <c r="D46" i="1" l="1"/>
  <c r="E46" i="1" s="1"/>
  <c r="F46" i="1" s="1"/>
  <c r="G46" i="1" l="1"/>
  <c r="H46" i="1" s="1"/>
  <c r="D47" i="1" l="1"/>
  <c r="E47" i="1" s="1"/>
  <c r="F47" i="1" s="1"/>
  <c r="G47" i="1" l="1"/>
  <c r="H47" i="1" s="1"/>
  <c r="D48" i="1" l="1"/>
  <c r="E48" i="1" s="1"/>
  <c r="F48" i="1" s="1"/>
  <c r="G48" i="1" l="1"/>
  <c r="H48" i="1" s="1"/>
  <c r="D49" i="1" l="1"/>
  <c r="E49" i="1" s="1"/>
  <c r="F49" i="1" s="1"/>
  <c r="G49" i="1" l="1"/>
  <c r="H49" i="1" s="1"/>
  <c r="D50" i="1" l="1"/>
  <c r="E50" i="1" s="1"/>
  <c r="F50" i="1" s="1"/>
  <c r="G50" i="1" l="1"/>
  <c r="H50" i="1" s="1"/>
  <c r="D51" i="1" l="1"/>
  <c r="E51" i="1" s="1"/>
  <c r="F51" i="1" s="1"/>
  <c r="G51" i="1" l="1"/>
  <c r="H51" i="1" s="1"/>
  <c r="D52" i="1" l="1"/>
  <c r="E52" i="1" s="1"/>
  <c r="F52" i="1" s="1"/>
  <c r="G52" i="1" l="1"/>
  <c r="H52" i="1" s="1"/>
  <c r="D53" i="1" l="1"/>
  <c r="E53" i="1" s="1"/>
  <c r="F53" i="1" l="1"/>
  <c r="G53" i="1" s="1"/>
  <c r="H53" i="1" s="1"/>
  <c r="D54" i="1" l="1"/>
  <c r="E54" i="1" s="1"/>
  <c r="F54" i="1" l="1"/>
  <c r="G54" i="1" s="1"/>
  <c r="H54" i="1" s="1"/>
  <c r="D55" i="1" l="1"/>
  <c r="E55" i="1" s="1"/>
  <c r="F55" i="1" l="1"/>
  <c r="G55" i="1" s="1"/>
  <c r="H55" i="1" s="1"/>
  <c r="D56" i="1" l="1"/>
  <c r="E56" i="1" s="1"/>
  <c r="F56" i="1" l="1"/>
  <c r="G56" i="1" s="1"/>
  <c r="H56" i="1" s="1"/>
  <c r="D57" i="1" l="1"/>
  <c r="E57" i="1" s="1"/>
  <c r="F57" i="1" l="1"/>
  <c r="G57" i="1" s="1"/>
  <c r="H57" i="1" s="1"/>
  <c r="D58" i="1" l="1"/>
  <c r="E58" i="1" s="1"/>
  <c r="F58" i="1" l="1"/>
  <c r="G58" i="1" s="1"/>
  <c r="H58" i="1" s="1"/>
  <c r="D59" i="1" l="1"/>
  <c r="E59" i="1" s="1"/>
  <c r="F59" i="1" l="1"/>
  <c r="G59" i="1" s="1"/>
  <c r="H59" i="1" s="1"/>
  <c r="D60" i="1" l="1"/>
  <c r="E60" i="1" s="1"/>
  <c r="F60" i="1" l="1"/>
  <c r="G60" i="1" s="1"/>
  <c r="H60" i="1" s="1"/>
  <c r="D61" i="1" l="1"/>
  <c r="E61" i="1" s="1"/>
  <c r="F61" i="1" l="1"/>
  <c r="G61" i="1" s="1"/>
  <c r="H61" i="1" s="1"/>
  <c r="D62" i="1" l="1"/>
  <c r="E62" i="1" s="1"/>
  <c r="F62" i="1" l="1"/>
  <c r="G62" i="1" s="1"/>
  <c r="H62" i="1" s="1"/>
  <c r="D63" i="1" l="1"/>
  <c r="E63" i="1" s="1"/>
  <c r="F63" i="1" l="1"/>
  <c r="G63" i="1" s="1"/>
  <c r="H63" i="1" s="1"/>
  <c r="D64" i="1" l="1"/>
  <c r="E64" i="1" s="1"/>
  <c r="F64" i="1" l="1"/>
  <c r="G64" i="1" s="1"/>
  <c r="H64" i="1" s="1"/>
  <c r="D65" i="1" l="1"/>
  <c r="E65" i="1" s="1"/>
  <c r="F65" i="1" l="1"/>
  <c r="G65" i="1" s="1"/>
  <c r="H65" i="1" s="1"/>
  <c r="D66" i="1" l="1"/>
  <c r="E66" i="1" s="1"/>
  <c r="F66" i="1" l="1"/>
  <c r="G66" i="1" s="1"/>
  <c r="H66" i="1" s="1"/>
  <c r="D67" i="1" l="1"/>
  <c r="E67" i="1" s="1"/>
  <c r="F67" i="1" l="1"/>
  <c r="G67" i="1" s="1"/>
  <c r="H67" i="1" s="1"/>
  <c r="D68" i="1" l="1"/>
  <c r="E68" i="1" s="1"/>
  <c r="F68" i="1" l="1"/>
  <c r="G68" i="1" s="1"/>
  <c r="H68" i="1" s="1"/>
  <c r="D69" i="1" l="1"/>
  <c r="E69" i="1" s="1"/>
  <c r="F69" i="1" l="1"/>
  <c r="G69" i="1" s="1"/>
  <c r="H69" i="1" s="1"/>
  <c r="D70" i="1" l="1"/>
  <c r="E70" i="1" s="1"/>
  <c r="F70" i="1" l="1"/>
  <c r="G70" i="1" s="1"/>
  <c r="H70" i="1" s="1"/>
  <c r="D71" i="1" l="1"/>
  <c r="E71" i="1" s="1"/>
  <c r="F71" i="1" l="1"/>
  <c r="G71" i="1" s="1"/>
  <c r="H71" i="1" s="1"/>
  <c r="D72" i="1" l="1"/>
  <c r="E72" i="1" s="1"/>
  <c r="F72" i="1" l="1"/>
  <c r="G72" i="1" s="1"/>
  <c r="H72" i="1" s="1"/>
  <c r="D73" i="1" l="1"/>
  <c r="E73" i="1" s="1"/>
  <c r="F73" i="1" l="1"/>
  <c r="G73" i="1" s="1"/>
  <c r="H73" i="1" s="1"/>
  <c r="D74" i="1" l="1"/>
  <c r="E74" i="1" s="1"/>
  <c r="F74" i="1" l="1"/>
  <c r="G74" i="1" s="1"/>
  <c r="H74" i="1" s="1"/>
  <c r="D75" i="1" l="1"/>
  <c r="E75" i="1" s="1"/>
  <c r="F75" i="1" l="1"/>
  <c r="G75" i="1" s="1"/>
  <c r="H75" i="1" s="1"/>
  <c r="D76" i="1" l="1"/>
  <c r="E76" i="1" s="1"/>
  <c r="F76" i="1" l="1"/>
  <c r="G76" i="1" s="1"/>
  <c r="H76" i="1" s="1"/>
  <c r="D77" i="1" l="1"/>
  <c r="E77" i="1" s="1"/>
  <c r="F77" i="1" l="1"/>
  <c r="G77" i="1" s="1"/>
  <c r="H77" i="1" s="1"/>
  <c r="D78" i="1" l="1"/>
  <c r="E78" i="1" s="1"/>
  <c r="F78" i="1" l="1"/>
  <c r="G78" i="1" s="1"/>
  <c r="H78" i="1" s="1"/>
  <c r="D79" i="1" l="1"/>
  <c r="E79" i="1" s="1"/>
  <c r="F79" i="1" l="1"/>
  <c r="G79" i="1" s="1"/>
  <c r="H79" i="1" s="1"/>
  <c r="D80" i="1" l="1"/>
  <c r="E80" i="1" s="1"/>
  <c r="F80" i="1" l="1"/>
  <c r="G80" i="1" s="1"/>
  <c r="H80" i="1" s="1"/>
  <c r="D81" i="1" l="1"/>
  <c r="E81" i="1" s="1"/>
  <c r="F81" i="1" l="1"/>
  <c r="G81" i="1" s="1"/>
  <c r="D82" i="1" l="1"/>
  <c r="E82" i="1" s="1"/>
  <c r="F82" i="1" s="1"/>
  <c r="G82" i="1" s="1"/>
  <c r="H81" i="1"/>
  <c r="D83" i="1" l="1"/>
  <c r="E83" i="1" s="1"/>
  <c r="F83" i="1" s="1"/>
  <c r="G83" i="1" s="1"/>
  <c r="H82" i="1"/>
  <c r="D84" i="1" l="1"/>
  <c r="H83" i="1"/>
  <c r="G84" i="1" l="1"/>
  <c r="E84" i="1"/>
  <c r="F84" i="1" s="1"/>
  <c r="D85" i="1" l="1"/>
  <c r="H84" i="1"/>
  <c r="G85" i="1" l="1"/>
  <c r="E85" i="1"/>
  <c r="F85" i="1" s="1"/>
</calcChain>
</file>

<file path=xl/sharedStrings.xml><?xml version="1.0" encoding="utf-8"?>
<sst xmlns="http://schemas.openxmlformats.org/spreadsheetml/2006/main" count="12" uniqueCount="12">
  <si>
    <t>Year</t>
  </si>
  <si>
    <t>Yearly Purchase</t>
  </si>
  <si>
    <t>New Empire reserves</t>
  </si>
  <si>
    <t>End of year production adjustment</t>
  </si>
  <si>
    <t>Difference from equiplibrium</t>
  </si>
  <si>
    <t>Final Mineral Reserves</t>
  </si>
  <si>
    <t>Price</t>
  </si>
  <si>
    <t>Empire Equilbrium Minerals (begin)</t>
  </si>
  <si>
    <t>Yearly Inflation/economic growth</t>
  </si>
  <si>
    <t>Economic self-Adjustment Percentage</t>
  </si>
  <si>
    <t>Initial Circulation for Empire</t>
  </si>
  <si>
    <t>Economic 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</si>
</sst>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00E60-EBDB-4D90-8ABE-95742065E69A}">
  <dimension ref="A1:H85"/>
  <sheetViews>
    <sheetView tabSelected="1" topLeftCell="A34" workbookViewId="0">
      <selection activeCell="H45" sqref="H45"/>
    </sheetView>
  </sheetViews>
  <sheetFormatPr defaultRowHeight="15" x14ac:dyDescent="0.25"/>
  <cols>
    <col min="2" max="2" width="33.140625" customWidth="1"/>
    <col min="3" max="3" width="31.140625" customWidth="1"/>
    <col min="4" max="5" width="34.140625" customWidth="1"/>
    <col min="6" max="6" width="35.85546875" customWidth="1"/>
    <col min="7" max="7" width="21.28515625" customWidth="1"/>
    <col min="8" max="8" width="37.7109375" customWidth="1"/>
  </cols>
  <sheetData>
    <row r="1" spans="1:8" x14ac:dyDescent="0.25">
      <c r="B1" t="s">
        <v>10</v>
      </c>
      <c r="C1" t="s">
        <v>8</v>
      </c>
      <c r="F1" t="s">
        <v>9</v>
      </c>
      <c r="H1" t="s">
        <v>11</v>
      </c>
    </row>
    <row r="2" spans="1:8" x14ac:dyDescent="0.25">
      <c r="B2">
        <v>100000</v>
      </c>
      <c r="C2" s="1">
        <v>0.02</v>
      </c>
      <c r="F2" s="1">
        <v>0.05</v>
      </c>
      <c r="H2">
        <v>1.05</v>
      </c>
    </row>
    <row r="3" spans="1:8" x14ac:dyDescent="0.25">
      <c r="C3" s="1"/>
      <c r="F3" s="1"/>
    </row>
    <row r="4" spans="1:8" x14ac:dyDescent="0.25">
      <c r="A4" t="s">
        <v>0</v>
      </c>
      <c r="B4" t="s">
        <v>7</v>
      </c>
      <c r="C4" t="s">
        <v>1</v>
      </c>
      <c r="D4" t="s">
        <v>2</v>
      </c>
      <c r="E4" t="s">
        <v>4</v>
      </c>
      <c r="F4" t="s">
        <v>3</v>
      </c>
      <c r="G4" t="s">
        <v>5</v>
      </c>
      <c r="H4" t="s">
        <v>6</v>
      </c>
    </row>
    <row r="5" spans="1:8" x14ac:dyDescent="0.25">
      <c r="A5">
        <v>2200</v>
      </c>
      <c r="B5">
        <f>$B$2 + (A5-2200)*100</f>
        <v>100000</v>
      </c>
      <c r="C5">
        <v>0</v>
      </c>
      <c r="D5">
        <f>B2+C5</f>
        <v>100000</v>
      </c>
      <c r="E5">
        <f>D5-B5</f>
        <v>0</v>
      </c>
      <c r="F5">
        <f>-E5*F$2 + B5*C$2</f>
        <v>2000</v>
      </c>
      <c r="G5">
        <f>D5+F5</f>
        <v>102000</v>
      </c>
      <c r="H5">
        <f>EXP(LOG(B6/G5,H$2))</f>
        <v>1</v>
      </c>
    </row>
    <row r="6" spans="1:8" x14ac:dyDescent="0.25">
      <c r="A6">
        <v>2201</v>
      </c>
      <c r="B6">
        <f>B5 * (C$2+1)</f>
        <v>102000</v>
      </c>
      <c r="C6">
        <v>60</v>
      </c>
      <c r="D6">
        <f>G5-C6</f>
        <v>101940</v>
      </c>
      <c r="E6">
        <f>D6-B6</f>
        <v>-60</v>
      </c>
      <c r="F6">
        <f>-E6*F$2 + B6*C$2</f>
        <v>2043</v>
      </c>
      <c r="G6">
        <f>D6+F6</f>
        <v>103983</v>
      </c>
      <c r="H6">
        <f t="shared" ref="H6:H69" si="0">EXP(LOG(B7/G6,H$2))</f>
        <v>1.01129542383527</v>
      </c>
    </row>
    <row r="7" spans="1:8" x14ac:dyDescent="0.25">
      <c r="A7">
        <v>2202</v>
      </c>
      <c r="B7">
        <f t="shared" ref="B7:B52" si="1">B6 * (C$2+1)</f>
        <v>104040</v>
      </c>
      <c r="C7">
        <v>-120</v>
      </c>
      <c r="D7">
        <f t="shared" ref="D7:D23" si="2">G6-C7</f>
        <v>104103</v>
      </c>
      <c r="E7">
        <f t="shared" ref="E7:E23" si="3">D7-B7</f>
        <v>63</v>
      </c>
      <c r="F7">
        <f t="shared" ref="F7:F70" si="4">-E7*F$2 + B7*C$2</f>
        <v>2077.65</v>
      </c>
      <c r="G7">
        <f t="shared" ref="G7:G23" si="5">D7+F7</f>
        <v>106180.65</v>
      </c>
      <c r="H7">
        <f t="shared" si="0"/>
        <v>0.9885104775758532</v>
      </c>
    </row>
    <row r="8" spans="1:8" x14ac:dyDescent="0.25">
      <c r="A8">
        <v>2203</v>
      </c>
      <c r="B8">
        <f t="shared" si="1"/>
        <v>106120.8</v>
      </c>
      <c r="C8">
        <v>80</v>
      </c>
      <c r="D8">
        <f t="shared" si="2"/>
        <v>106100.65</v>
      </c>
      <c r="E8">
        <f t="shared" si="3"/>
        <v>-20.150000000008731</v>
      </c>
      <c r="F8">
        <f t="shared" si="4"/>
        <v>2123.4235000000008</v>
      </c>
      <c r="G8">
        <f t="shared" si="5"/>
        <v>108224.0735</v>
      </c>
      <c r="H8">
        <f t="shared" si="0"/>
        <v>1.003631545446154</v>
      </c>
    </row>
    <row r="9" spans="1:8" x14ac:dyDescent="0.25">
      <c r="A9">
        <v>2204</v>
      </c>
      <c r="B9">
        <f t="shared" si="1"/>
        <v>108243.216</v>
      </c>
      <c r="C9">
        <v>90</v>
      </c>
      <c r="D9">
        <f t="shared" si="2"/>
        <v>108134.0735</v>
      </c>
      <c r="E9">
        <f t="shared" si="3"/>
        <v>-109.14250000000175</v>
      </c>
      <c r="F9">
        <f t="shared" si="4"/>
        <v>2170.321445</v>
      </c>
      <c r="G9">
        <f t="shared" si="5"/>
        <v>110304.39494499999</v>
      </c>
      <c r="H9">
        <f t="shared" si="0"/>
        <v>1.0194436001708338</v>
      </c>
    </row>
    <row r="10" spans="1:8" x14ac:dyDescent="0.25">
      <c r="A10">
        <v>2205</v>
      </c>
      <c r="B10">
        <f t="shared" si="1"/>
        <v>110408.08032000001</v>
      </c>
      <c r="C10">
        <v>100</v>
      </c>
      <c r="D10">
        <f t="shared" si="2"/>
        <v>110204.39494499999</v>
      </c>
      <c r="E10">
        <f t="shared" si="3"/>
        <v>-203.68537500001548</v>
      </c>
      <c r="F10">
        <f t="shared" si="4"/>
        <v>2218.3458751500011</v>
      </c>
      <c r="G10">
        <f t="shared" si="5"/>
        <v>112422.74082014999</v>
      </c>
      <c r="H10">
        <f t="shared" si="0"/>
        <v>1.0358756528798161</v>
      </c>
    </row>
    <row r="11" spans="1:8" x14ac:dyDescent="0.25">
      <c r="A11">
        <v>2206</v>
      </c>
      <c r="B11">
        <f t="shared" si="1"/>
        <v>112616.24192640001</v>
      </c>
      <c r="C11">
        <v>110</v>
      </c>
      <c r="D11">
        <f t="shared" si="2"/>
        <v>112312.74082014999</v>
      </c>
      <c r="E11">
        <f t="shared" si="3"/>
        <v>-303.50110625001253</v>
      </c>
      <c r="F11">
        <f t="shared" si="4"/>
        <v>2267.499893840501</v>
      </c>
      <c r="G11">
        <f t="shared" si="5"/>
        <v>114580.2407139905</v>
      </c>
      <c r="H11">
        <f t="shared" si="0"/>
        <v>1.0528602735043548</v>
      </c>
    </row>
    <row r="12" spans="1:8" x14ac:dyDescent="0.25">
      <c r="A12">
        <v>2207</v>
      </c>
      <c r="B12">
        <f t="shared" si="1"/>
        <v>114868.56676492801</v>
      </c>
      <c r="C12">
        <v>120</v>
      </c>
      <c r="D12">
        <f t="shared" si="2"/>
        <v>114460.2407139905</v>
      </c>
      <c r="E12">
        <f t="shared" si="3"/>
        <v>-408.32605093751044</v>
      </c>
      <c r="F12">
        <f t="shared" si="4"/>
        <v>2317.7876378454357</v>
      </c>
      <c r="G12">
        <f t="shared" si="5"/>
        <v>116778.02835183594</v>
      </c>
      <c r="H12">
        <f t="shared" si="0"/>
        <v>1.0703331459307794</v>
      </c>
    </row>
    <row r="13" spans="1:8" x14ac:dyDescent="0.25">
      <c r="A13">
        <v>2208</v>
      </c>
      <c r="B13">
        <f t="shared" si="1"/>
        <v>117165.93810022657</v>
      </c>
      <c r="C13">
        <v>130</v>
      </c>
      <c r="D13">
        <f t="shared" si="2"/>
        <v>116648.02835183594</v>
      </c>
      <c r="E13">
        <f t="shared" si="3"/>
        <v>-517.90974839063711</v>
      </c>
      <c r="F13">
        <f t="shared" si="4"/>
        <v>2369.2142494240634</v>
      </c>
      <c r="G13">
        <f t="shared" si="5"/>
        <v>119017.24260126</v>
      </c>
      <c r="H13">
        <f t="shared" si="0"/>
        <v>1.0882327154205333</v>
      </c>
    </row>
    <row r="14" spans="1:8" x14ac:dyDescent="0.25">
      <c r="A14">
        <v>2209</v>
      </c>
      <c r="B14">
        <f t="shared" si="1"/>
        <v>119509.25686223111</v>
      </c>
      <c r="C14">
        <v>140</v>
      </c>
      <c r="D14">
        <f t="shared" si="2"/>
        <v>118877.24260126</v>
      </c>
      <c r="E14">
        <f t="shared" si="3"/>
        <v>-632.01426097110379</v>
      </c>
      <c r="F14">
        <f t="shared" si="4"/>
        <v>2421.7858502931772</v>
      </c>
      <c r="G14">
        <f t="shared" si="5"/>
        <v>121299.02845155318</v>
      </c>
      <c r="H14">
        <f t="shared" si="0"/>
        <v>1.1064999123578456</v>
      </c>
    </row>
    <row r="15" spans="1:8" x14ac:dyDescent="0.25">
      <c r="A15">
        <v>2210</v>
      </c>
      <c r="B15">
        <f t="shared" si="1"/>
        <v>121899.44199947573</v>
      </c>
      <c r="C15">
        <v>-80</v>
      </c>
      <c r="D15">
        <f t="shared" si="2"/>
        <v>121379.02845155318</v>
      </c>
      <c r="E15">
        <f t="shared" si="3"/>
        <v>-520.41354792255152</v>
      </c>
      <c r="F15">
        <f t="shared" si="4"/>
        <v>2464.0095173856425</v>
      </c>
      <c r="G15">
        <f t="shared" si="5"/>
        <v>123843.03796893882</v>
      </c>
      <c r="H15">
        <f t="shared" si="0"/>
        <v>1.0850854942380515</v>
      </c>
    </row>
    <row r="16" spans="1:8" x14ac:dyDescent="0.25">
      <c r="A16">
        <v>2211</v>
      </c>
      <c r="B16">
        <f t="shared" si="1"/>
        <v>124337.43083946525</v>
      </c>
      <c r="C16">
        <v>150</v>
      </c>
      <c r="D16">
        <f t="shared" si="2"/>
        <v>123693.03796893882</v>
      </c>
      <c r="E16">
        <f t="shared" si="3"/>
        <v>-644.39287052642612</v>
      </c>
      <c r="F16">
        <f t="shared" si="4"/>
        <v>2518.9682603156261</v>
      </c>
      <c r="G16">
        <f t="shared" si="5"/>
        <v>126212.00622925445</v>
      </c>
      <c r="H16">
        <f t="shared" si="0"/>
        <v>1.1042565157651563</v>
      </c>
    </row>
    <row r="17" spans="1:8" x14ac:dyDescent="0.25">
      <c r="A17">
        <v>2212</v>
      </c>
      <c r="B17">
        <f t="shared" si="1"/>
        <v>126824.17945625455</v>
      </c>
      <c r="C17">
        <v>150</v>
      </c>
      <c r="D17">
        <f t="shared" si="2"/>
        <v>126062.00622925445</v>
      </c>
      <c r="E17">
        <f t="shared" si="3"/>
        <v>-762.17322700010845</v>
      </c>
      <c r="F17">
        <f t="shared" si="4"/>
        <v>2574.5922504750965</v>
      </c>
      <c r="G17">
        <f t="shared" si="5"/>
        <v>128636.59847972954</v>
      </c>
      <c r="H17">
        <f t="shared" si="0"/>
        <v>1.1219219336533064</v>
      </c>
    </row>
    <row r="18" spans="1:8" x14ac:dyDescent="0.25">
      <c r="A18">
        <v>2213</v>
      </c>
      <c r="B18">
        <f t="shared" si="1"/>
        <v>129360.66304537965</v>
      </c>
      <c r="C18">
        <v>0</v>
      </c>
      <c r="D18">
        <f t="shared" si="2"/>
        <v>128636.59847972954</v>
      </c>
      <c r="E18">
        <f t="shared" si="3"/>
        <v>-724.06456565011467</v>
      </c>
      <c r="F18">
        <f t="shared" si="4"/>
        <v>2623.4164891900987</v>
      </c>
      <c r="G18">
        <f t="shared" si="5"/>
        <v>131260.01496891963</v>
      </c>
      <c r="H18">
        <f t="shared" si="0"/>
        <v>1.1130760881970465</v>
      </c>
    </row>
    <row r="19" spans="1:8" x14ac:dyDescent="0.25">
      <c r="A19">
        <v>2214</v>
      </c>
      <c r="B19">
        <f t="shared" si="1"/>
        <v>131947.87630628725</v>
      </c>
      <c r="C19">
        <v>0</v>
      </c>
      <c r="D19">
        <f t="shared" si="2"/>
        <v>131260.01496891963</v>
      </c>
      <c r="E19">
        <f t="shared" si="3"/>
        <v>-687.86133736761985</v>
      </c>
      <c r="F19">
        <f t="shared" si="4"/>
        <v>2673.3505929941261</v>
      </c>
      <c r="G19">
        <f t="shared" si="5"/>
        <v>133933.36556191376</v>
      </c>
      <c r="H19">
        <f t="shared" si="0"/>
        <v>1.1049030889386102</v>
      </c>
    </row>
    <row r="20" spans="1:8" x14ac:dyDescent="0.25">
      <c r="A20">
        <v>2215</v>
      </c>
      <c r="B20">
        <f t="shared" si="1"/>
        <v>134586.83383241299</v>
      </c>
      <c r="C20">
        <v>0</v>
      </c>
      <c r="D20">
        <f t="shared" si="2"/>
        <v>133933.36556191376</v>
      </c>
      <c r="E20">
        <f t="shared" si="3"/>
        <v>-653.46827049923013</v>
      </c>
      <c r="F20">
        <f t="shared" si="4"/>
        <v>2724.4100901732213</v>
      </c>
      <c r="G20">
        <f t="shared" si="5"/>
        <v>136657.77565208697</v>
      </c>
      <c r="H20">
        <f t="shared" si="0"/>
        <v>1.097347581038844</v>
      </c>
    </row>
    <row r="21" spans="1:8" x14ac:dyDescent="0.25">
      <c r="A21">
        <v>2216</v>
      </c>
      <c r="B21">
        <f t="shared" si="1"/>
        <v>137278.57050906125</v>
      </c>
      <c r="C21">
        <v>0</v>
      </c>
      <c r="D21">
        <f t="shared" si="2"/>
        <v>136657.77565208697</v>
      </c>
      <c r="E21">
        <f t="shared" si="3"/>
        <v>-620.79485697427299</v>
      </c>
      <c r="F21">
        <f t="shared" si="4"/>
        <v>2776.6111530299386</v>
      </c>
      <c r="G21">
        <f t="shared" si="5"/>
        <v>139434.3868051169</v>
      </c>
      <c r="H21">
        <f t="shared" si="0"/>
        <v>1.0903593166527037</v>
      </c>
    </row>
    <row r="22" spans="1:8" x14ac:dyDescent="0.25">
      <c r="A22">
        <v>2217</v>
      </c>
      <c r="B22">
        <f t="shared" si="1"/>
        <v>140024.14191924248</v>
      </c>
      <c r="C22">
        <v>450</v>
      </c>
      <c r="D22">
        <f t="shared" si="2"/>
        <v>138984.3868051169</v>
      </c>
      <c r="E22">
        <f t="shared" si="3"/>
        <v>-1039.7551141255826</v>
      </c>
      <c r="F22">
        <f t="shared" si="4"/>
        <v>2852.470594091129</v>
      </c>
      <c r="G22">
        <f t="shared" si="5"/>
        <v>141836.85739920803</v>
      </c>
      <c r="H22">
        <f t="shared" si="0"/>
        <v>1.1528546895823573</v>
      </c>
    </row>
    <row r="23" spans="1:8" x14ac:dyDescent="0.25">
      <c r="A23">
        <v>2218</v>
      </c>
      <c r="B23">
        <f t="shared" si="1"/>
        <v>142824.62475762735</v>
      </c>
      <c r="C23">
        <v>150</v>
      </c>
      <c r="D23">
        <f t="shared" si="2"/>
        <v>141686.85739920803</v>
      </c>
      <c r="E23">
        <f t="shared" si="3"/>
        <v>-1137.7673584193108</v>
      </c>
      <c r="F23">
        <f t="shared" si="4"/>
        <v>2913.3808630735125</v>
      </c>
      <c r="G23">
        <f t="shared" si="5"/>
        <v>144600.23826228155</v>
      </c>
      <c r="H23">
        <f t="shared" si="0"/>
        <v>1.1649011562424247</v>
      </c>
    </row>
    <row r="24" spans="1:8" x14ac:dyDescent="0.25">
      <c r="A24">
        <v>2219</v>
      </c>
      <c r="B24">
        <f t="shared" si="1"/>
        <v>145681.11725277989</v>
      </c>
      <c r="C24">
        <v>150</v>
      </c>
      <c r="D24">
        <f t="shared" ref="D24:D52" si="6">G23-C24</f>
        <v>144450.23826228155</v>
      </c>
      <c r="E24">
        <f t="shared" ref="E24:E52" si="7">D24-B24</f>
        <v>-1230.8789904983423</v>
      </c>
      <c r="F24">
        <f t="shared" si="4"/>
        <v>2975.1662945805151</v>
      </c>
      <c r="G24">
        <f t="shared" ref="G24:G52" si="8">D24+F24</f>
        <v>147425.40455686208</v>
      </c>
      <c r="H24">
        <f t="shared" si="0"/>
        <v>1.1757737068743725</v>
      </c>
    </row>
    <row r="25" spans="1:8" x14ac:dyDescent="0.25">
      <c r="A25">
        <v>2220</v>
      </c>
      <c r="B25">
        <f t="shared" si="1"/>
        <v>148594.73959783549</v>
      </c>
      <c r="D25">
        <f t="shared" si="6"/>
        <v>147425.40455686208</v>
      </c>
      <c r="E25">
        <f t="shared" si="7"/>
        <v>-1169.3350409734121</v>
      </c>
      <c r="F25">
        <f t="shared" si="4"/>
        <v>3030.3615440053804</v>
      </c>
      <c r="G25">
        <f t="shared" si="8"/>
        <v>150455.76610086745</v>
      </c>
      <c r="H25">
        <f t="shared" si="0"/>
        <v>1.1627324911592729</v>
      </c>
    </row>
    <row r="26" spans="1:8" x14ac:dyDescent="0.25">
      <c r="A26">
        <v>2221</v>
      </c>
      <c r="B26">
        <f t="shared" si="1"/>
        <v>151566.63438979219</v>
      </c>
      <c r="D26">
        <f t="shared" si="6"/>
        <v>150455.76610086745</v>
      </c>
      <c r="E26">
        <f t="shared" si="7"/>
        <v>-1110.868288924743</v>
      </c>
      <c r="F26">
        <f t="shared" si="4"/>
        <v>3086.8761022420808</v>
      </c>
      <c r="G26">
        <f t="shared" si="8"/>
        <v>153542.64220310954</v>
      </c>
      <c r="H26">
        <f t="shared" si="0"/>
        <v>1.1507226709451857</v>
      </c>
    </row>
    <row r="27" spans="1:8" x14ac:dyDescent="0.25">
      <c r="A27">
        <v>2222</v>
      </c>
      <c r="B27">
        <f t="shared" si="1"/>
        <v>154597.96707758805</v>
      </c>
      <c r="C27">
        <v>250</v>
      </c>
      <c r="D27">
        <f t="shared" si="6"/>
        <v>153292.64220310954</v>
      </c>
      <c r="E27">
        <f t="shared" si="7"/>
        <v>-1305.3248744785087</v>
      </c>
      <c r="F27">
        <f t="shared" si="4"/>
        <v>3157.2255852756866</v>
      </c>
      <c r="G27">
        <f t="shared" si="8"/>
        <v>156449.86778838522</v>
      </c>
      <c r="H27">
        <f t="shared" si="0"/>
        <v>1.1756429283352698</v>
      </c>
    </row>
    <row r="28" spans="1:8" x14ac:dyDescent="0.25">
      <c r="A28">
        <v>2223</v>
      </c>
      <c r="B28">
        <f t="shared" si="1"/>
        <v>157689.92641913981</v>
      </c>
      <c r="C28">
        <v>560</v>
      </c>
      <c r="D28">
        <f t="shared" si="6"/>
        <v>155889.86778838522</v>
      </c>
      <c r="E28">
        <f t="shared" si="7"/>
        <v>-1800.0586307545891</v>
      </c>
      <c r="F28">
        <f t="shared" si="4"/>
        <v>3243.8014599205258</v>
      </c>
      <c r="G28">
        <f t="shared" si="8"/>
        <v>159133.66924830576</v>
      </c>
      <c r="H28">
        <f t="shared" si="0"/>
        <v>1.2449246360013908</v>
      </c>
    </row>
    <row r="29" spans="1:8" x14ac:dyDescent="0.25">
      <c r="A29">
        <v>2224</v>
      </c>
      <c r="B29">
        <f t="shared" si="1"/>
        <v>160843.7249475226</v>
      </c>
      <c r="D29">
        <f t="shared" si="6"/>
        <v>159133.66924830576</v>
      </c>
      <c r="E29">
        <f t="shared" si="7"/>
        <v>-1710.0556992168422</v>
      </c>
      <c r="F29">
        <f t="shared" si="4"/>
        <v>3302.3772839112944</v>
      </c>
      <c r="G29">
        <f t="shared" si="8"/>
        <v>162436.04653221706</v>
      </c>
      <c r="H29">
        <f t="shared" si="0"/>
        <v>1.2262556875452384</v>
      </c>
    </row>
    <row r="30" spans="1:8" x14ac:dyDescent="0.25">
      <c r="A30">
        <v>2225</v>
      </c>
      <c r="B30">
        <f t="shared" si="1"/>
        <v>164060.59944647306</v>
      </c>
      <c r="C30">
        <v>450</v>
      </c>
      <c r="D30">
        <f t="shared" si="6"/>
        <v>161986.04653221706</v>
      </c>
      <c r="E30">
        <f t="shared" si="7"/>
        <v>-2074.5529142559972</v>
      </c>
      <c r="F30">
        <f t="shared" si="4"/>
        <v>3384.9396346422614</v>
      </c>
      <c r="G30">
        <f t="shared" si="8"/>
        <v>165370.98616685934</v>
      </c>
      <c r="H30">
        <f t="shared" si="0"/>
        <v>1.2748369633076539</v>
      </c>
    </row>
    <row r="31" spans="1:8" x14ac:dyDescent="0.25">
      <c r="A31">
        <v>2226</v>
      </c>
      <c r="B31">
        <f t="shared" si="1"/>
        <v>167341.81143540252</v>
      </c>
      <c r="C31">
        <v>750</v>
      </c>
      <c r="D31">
        <f t="shared" si="6"/>
        <v>164620.98616685934</v>
      </c>
      <c r="E31">
        <f t="shared" si="7"/>
        <v>-2720.8252685431798</v>
      </c>
      <c r="F31">
        <f t="shared" si="4"/>
        <v>3482.8774921352092</v>
      </c>
      <c r="G31">
        <f t="shared" si="8"/>
        <v>168103.86365899455</v>
      </c>
      <c r="H31">
        <f t="shared" si="0"/>
        <v>1.3671789844696904</v>
      </c>
    </row>
    <row r="32" spans="1:8" x14ac:dyDescent="0.25">
      <c r="A32">
        <v>2227</v>
      </c>
      <c r="B32">
        <f t="shared" si="1"/>
        <v>170688.64766411058</v>
      </c>
      <c r="D32">
        <f t="shared" si="6"/>
        <v>168103.86365899455</v>
      </c>
      <c r="E32">
        <f t="shared" si="7"/>
        <v>-2584.784005116031</v>
      </c>
      <c r="F32">
        <f t="shared" si="4"/>
        <v>3543.0121535380135</v>
      </c>
      <c r="G32">
        <f t="shared" si="8"/>
        <v>171646.87581253255</v>
      </c>
      <c r="H32">
        <f t="shared" si="0"/>
        <v>1.3379426444860916</v>
      </c>
    </row>
    <row r="33" spans="1:8" x14ac:dyDescent="0.25">
      <c r="A33">
        <v>2228</v>
      </c>
      <c r="B33">
        <f t="shared" si="1"/>
        <v>174102.42061739281</v>
      </c>
      <c r="C33">
        <v>-400</v>
      </c>
      <c r="D33">
        <f t="shared" si="6"/>
        <v>172046.87581253255</v>
      </c>
      <c r="E33">
        <f t="shared" si="7"/>
        <v>-2055.5448048602557</v>
      </c>
      <c r="F33">
        <f t="shared" si="4"/>
        <v>3584.8256525908691</v>
      </c>
      <c r="G33">
        <f t="shared" si="8"/>
        <v>175631.70146512342</v>
      </c>
      <c r="H33">
        <f t="shared" si="0"/>
        <v>1.2543622089406119</v>
      </c>
    </row>
    <row r="34" spans="1:8" x14ac:dyDescent="0.25">
      <c r="A34">
        <v>2229</v>
      </c>
      <c r="B34">
        <f t="shared" si="1"/>
        <v>177584.46902974066</v>
      </c>
      <c r="C34">
        <v>-400</v>
      </c>
      <c r="D34">
        <f t="shared" si="6"/>
        <v>176031.70146512342</v>
      </c>
      <c r="E34">
        <f t="shared" si="7"/>
        <v>-1552.7675646172429</v>
      </c>
      <c r="F34">
        <f t="shared" si="4"/>
        <v>3629.3277588256756</v>
      </c>
      <c r="G34">
        <f t="shared" si="8"/>
        <v>179661.0292239491</v>
      </c>
      <c r="H34">
        <f t="shared" si="0"/>
        <v>1.1824603519313925</v>
      </c>
    </row>
    <row r="35" spans="1:8" x14ac:dyDescent="0.25">
      <c r="A35">
        <v>2230</v>
      </c>
      <c r="B35">
        <f t="shared" si="1"/>
        <v>181136.15841033548</v>
      </c>
      <c r="C35">
        <v>-400</v>
      </c>
      <c r="D35">
        <f t="shared" si="6"/>
        <v>180061.0292239491</v>
      </c>
      <c r="E35">
        <f t="shared" si="7"/>
        <v>-1075.129186386388</v>
      </c>
      <c r="F35">
        <f t="shared" si="4"/>
        <v>3676.4796275260292</v>
      </c>
      <c r="G35">
        <f t="shared" si="8"/>
        <v>183737.50885147511</v>
      </c>
      <c r="H35">
        <f t="shared" si="0"/>
        <v>1.1203248727754989</v>
      </c>
    </row>
    <row r="36" spans="1:8" x14ac:dyDescent="0.25">
      <c r="A36">
        <v>2231</v>
      </c>
      <c r="B36">
        <f t="shared" si="1"/>
        <v>184758.8815785422</v>
      </c>
      <c r="D36">
        <f t="shared" si="6"/>
        <v>183737.50885147511</v>
      </c>
      <c r="E36">
        <f t="shared" si="7"/>
        <v>-1021.3727270670934</v>
      </c>
      <c r="F36">
        <f t="shared" si="4"/>
        <v>3746.2462679241989</v>
      </c>
      <c r="G36">
        <f t="shared" si="8"/>
        <v>187483.75511939931</v>
      </c>
      <c r="H36">
        <f t="shared" si="0"/>
        <v>1.1116008513052269</v>
      </c>
    </row>
    <row r="37" spans="1:8" x14ac:dyDescent="0.25">
      <c r="A37">
        <v>2232</v>
      </c>
      <c r="B37">
        <f t="shared" si="1"/>
        <v>188454.05921011305</v>
      </c>
      <c r="D37">
        <f t="shared" si="6"/>
        <v>187483.75511939931</v>
      </c>
      <c r="E37">
        <f t="shared" si="7"/>
        <v>-970.30409071373288</v>
      </c>
      <c r="F37">
        <f t="shared" si="4"/>
        <v>3817.5963887379476</v>
      </c>
      <c r="G37">
        <f t="shared" si="8"/>
        <v>191301.35150813725</v>
      </c>
      <c r="H37">
        <f t="shared" si="0"/>
        <v>1.1035396076063737</v>
      </c>
    </row>
    <row r="38" spans="1:8" x14ac:dyDescent="0.25">
      <c r="A38">
        <v>2233</v>
      </c>
      <c r="B38">
        <f t="shared" si="1"/>
        <v>192223.1403943153</v>
      </c>
      <c r="C38">
        <v>180</v>
      </c>
      <c r="D38">
        <f t="shared" si="6"/>
        <v>191121.35150813725</v>
      </c>
      <c r="E38">
        <f t="shared" si="7"/>
        <v>-1101.7888861780521</v>
      </c>
      <c r="F38">
        <f t="shared" si="4"/>
        <v>3899.5522521952089</v>
      </c>
      <c r="G38">
        <f t="shared" si="8"/>
        <v>195020.90376033247</v>
      </c>
      <c r="H38">
        <f t="shared" si="0"/>
        <v>1.115954249405581</v>
      </c>
    </row>
    <row r="39" spans="1:8" x14ac:dyDescent="0.25">
      <c r="A39">
        <v>2234</v>
      </c>
      <c r="B39">
        <f t="shared" si="1"/>
        <v>196067.6032022016</v>
      </c>
      <c r="C39">
        <v>220</v>
      </c>
      <c r="D39">
        <f t="shared" si="6"/>
        <v>194800.90376033247</v>
      </c>
      <c r="E39">
        <f t="shared" si="7"/>
        <v>-1266.699441869132</v>
      </c>
      <c r="F39">
        <f t="shared" si="4"/>
        <v>3984.6870361374886</v>
      </c>
      <c r="G39">
        <f t="shared" si="8"/>
        <v>198785.59079646994</v>
      </c>
      <c r="H39">
        <f t="shared" si="0"/>
        <v>1.1316760238545451</v>
      </c>
    </row>
    <row r="40" spans="1:8" x14ac:dyDescent="0.25">
      <c r="A40">
        <v>2235</v>
      </c>
      <c r="B40">
        <f t="shared" si="1"/>
        <v>199988.95526624564</v>
      </c>
      <c r="C40">
        <v>400</v>
      </c>
      <c r="D40">
        <f t="shared" si="6"/>
        <v>198385.59079646994</v>
      </c>
      <c r="E40">
        <f t="shared" si="7"/>
        <v>-1603.3644697756972</v>
      </c>
      <c r="F40">
        <f t="shared" si="4"/>
        <v>4079.9473288136978</v>
      </c>
      <c r="G40">
        <f t="shared" si="8"/>
        <v>202465.53812528364</v>
      </c>
      <c r="H40">
        <f t="shared" si="0"/>
        <v>1.1660461190784746</v>
      </c>
    </row>
    <row r="41" spans="1:8" x14ac:dyDescent="0.25">
      <c r="A41">
        <v>2236</v>
      </c>
      <c r="B41">
        <f t="shared" si="1"/>
        <v>203988.73437157055</v>
      </c>
      <c r="C41">
        <v>1800</v>
      </c>
      <c r="D41">
        <f t="shared" si="6"/>
        <v>200665.53812528364</v>
      </c>
      <c r="E41">
        <f t="shared" si="7"/>
        <v>-3323.1962462869124</v>
      </c>
      <c r="F41">
        <f t="shared" si="4"/>
        <v>4245.9344997457565</v>
      </c>
      <c r="G41">
        <f t="shared" si="8"/>
        <v>204911.47262502939</v>
      </c>
      <c r="H41">
        <f t="shared" si="0"/>
        <v>1.3680269679360544</v>
      </c>
    </row>
    <row r="42" spans="1:8" x14ac:dyDescent="0.25">
      <c r="A42">
        <v>2237</v>
      </c>
      <c r="B42">
        <f>B41 * (C$2+1)</f>
        <v>208068.50905900195</v>
      </c>
      <c r="C42">
        <v>1400</v>
      </c>
      <c r="D42">
        <f t="shared" si="6"/>
        <v>203511.47262502939</v>
      </c>
      <c r="E42">
        <f t="shared" si="7"/>
        <v>-4557.0364339725638</v>
      </c>
      <c r="F42">
        <f t="shared" si="4"/>
        <v>4389.2220028786678</v>
      </c>
      <c r="G42">
        <f t="shared" si="8"/>
        <v>207900.69462790806</v>
      </c>
      <c r="H42">
        <f t="shared" si="0"/>
        <v>1.5256349687207817</v>
      </c>
    </row>
    <row r="43" spans="1:8" x14ac:dyDescent="0.25">
      <c r="A43">
        <v>2238</v>
      </c>
      <c r="B43">
        <f t="shared" si="1"/>
        <v>212229.879240182</v>
      </c>
      <c r="C43">
        <v>4200</v>
      </c>
      <c r="D43">
        <f t="shared" si="6"/>
        <v>203700.69462790806</v>
      </c>
      <c r="E43">
        <f t="shared" si="7"/>
        <v>-8529.1846122739371</v>
      </c>
      <c r="F43">
        <f t="shared" si="4"/>
        <v>4671.0568154173361</v>
      </c>
      <c r="G43">
        <f t="shared" si="8"/>
        <v>208371.7514433254</v>
      </c>
      <c r="H43">
        <f t="shared" si="0"/>
        <v>2.1856151873850314</v>
      </c>
    </row>
    <row r="44" spans="1:8" x14ac:dyDescent="0.25">
      <c r="A44">
        <v>2239</v>
      </c>
      <c r="B44">
        <f t="shared" si="1"/>
        <v>216474.47682498564</v>
      </c>
      <c r="C44">
        <v>500</v>
      </c>
      <c r="D44">
        <f t="shared" si="6"/>
        <v>207871.7514433254</v>
      </c>
      <c r="E44">
        <f t="shared" si="7"/>
        <v>-8602.7253816602461</v>
      </c>
      <c r="F44">
        <f t="shared" si="4"/>
        <v>4759.6258055827248</v>
      </c>
      <c r="G44">
        <f t="shared" si="8"/>
        <v>212631.37724890813</v>
      </c>
      <c r="H44">
        <f t="shared" si="0"/>
        <v>2.166274716085268</v>
      </c>
    </row>
    <row r="45" spans="1:8" x14ac:dyDescent="0.25">
      <c r="A45">
        <v>2240</v>
      </c>
      <c r="B45">
        <f t="shared" si="1"/>
        <v>220803.96636148536</v>
      </c>
      <c r="C45">
        <v>10000</v>
      </c>
      <c r="D45">
        <f t="shared" si="6"/>
        <v>202631.37724890813</v>
      </c>
      <c r="E45">
        <f t="shared" si="7"/>
        <v>-18172.589112577232</v>
      </c>
      <c r="F45">
        <f t="shared" si="4"/>
        <v>5324.70878285857</v>
      </c>
      <c r="G45">
        <f t="shared" si="8"/>
        <v>207956.0860317667</v>
      </c>
      <c r="H45">
        <f t="shared" si="0"/>
        <v>5.127256368922203</v>
      </c>
    </row>
    <row r="46" spans="1:8" x14ac:dyDescent="0.25">
      <c r="A46">
        <v>2241</v>
      </c>
      <c r="B46">
        <f t="shared" si="1"/>
        <v>225220.04568871506</v>
      </c>
      <c r="D46">
        <f t="shared" si="6"/>
        <v>207956.0860317667</v>
      </c>
      <c r="E46">
        <f t="shared" si="7"/>
        <v>-17263.959656948369</v>
      </c>
      <c r="F46">
        <f t="shared" si="4"/>
        <v>5367.5988966217201</v>
      </c>
      <c r="G46">
        <f t="shared" si="8"/>
        <v>213323.68492838842</v>
      </c>
      <c r="H46">
        <f t="shared" si="0"/>
        <v>4.5636888040841708</v>
      </c>
    </row>
    <row r="47" spans="1:8" x14ac:dyDescent="0.25">
      <c r="A47">
        <v>2242</v>
      </c>
      <c r="B47">
        <f t="shared" si="1"/>
        <v>229724.44660248936</v>
      </c>
      <c r="C47">
        <v>-400</v>
      </c>
      <c r="D47">
        <f t="shared" si="6"/>
        <v>213723.68492838842</v>
      </c>
      <c r="E47">
        <f t="shared" si="7"/>
        <v>-16000.761674100941</v>
      </c>
      <c r="F47">
        <f t="shared" si="4"/>
        <v>5394.5270157548348</v>
      </c>
      <c r="G47">
        <f t="shared" si="8"/>
        <v>219118.21194414326</v>
      </c>
      <c r="H47">
        <f t="shared" si="0"/>
        <v>3.9538868353301555</v>
      </c>
    </row>
    <row r="48" spans="1:8" x14ac:dyDescent="0.25">
      <c r="A48">
        <v>2243</v>
      </c>
      <c r="B48">
        <f t="shared" si="1"/>
        <v>234318.93553453917</v>
      </c>
      <c r="D48">
        <f t="shared" si="6"/>
        <v>219118.21194414326</v>
      </c>
      <c r="E48">
        <f t="shared" si="7"/>
        <v>-15200.723590395908</v>
      </c>
      <c r="F48">
        <f t="shared" si="4"/>
        <v>5446.414890210579</v>
      </c>
      <c r="G48">
        <f t="shared" si="8"/>
        <v>224564.62683435384</v>
      </c>
      <c r="H48">
        <f t="shared" si="0"/>
        <v>3.5871311715103298</v>
      </c>
    </row>
    <row r="49" spans="1:8" x14ac:dyDescent="0.25">
      <c r="A49">
        <v>2244</v>
      </c>
      <c r="B49">
        <f t="shared" si="1"/>
        <v>239005.31424522997</v>
      </c>
      <c r="D49">
        <f t="shared" si="6"/>
        <v>224564.62683435384</v>
      </c>
      <c r="E49">
        <f t="shared" si="7"/>
        <v>-14440.687410876126</v>
      </c>
      <c r="F49">
        <f t="shared" si="4"/>
        <v>5502.1406554484056</v>
      </c>
      <c r="G49">
        <f t="shared" si="8"/>
        <v>230066.76748980224</v>
      </c>
      <c r="H49">
        <f t="shared" si="0"/>
        <v>3.2775658530133387</v>
      </c>
    </row>
    <row r="50" spans="1:8" x14ac:dyDescent="0.25">
      <c r="A50">
        <v>2245</v>
      </c>
      <c r="B50">
        <f t="shared" si="1"/>
        <v>243785.42053013458</v>
      </c>
      <c r="C50">
        <v>500</v>
      </c>
      <c r="D50">
        <f t="shared" si="6"/>
        <v>229566.76748980224</v>
      </c>
      <c r="E50">
        <f t="shared" si="7"/>
        <v>-14218.653040332341</v>
      </c>
      <c r="F50">
        <f t="shared" si="4"/>
        <v>5586.6410626193083</v>
      </c>
      <c r="G50">
        <f t="shared" si="8"/>
        <v>235153.40855242155</v>
      </c>
      <c r="H50">
        <f t="shared" si="0"/>
        <v>3.1416814510597013</v>
      </c>
    </row>
    <row r="51" spans="1:8" x14ac:dyDescent="0.25">
      <c r="A51">
        <v>2246</v>
      </c>
      <c r="B51">
        <f t="shared" si="1"/>
        <v>248661.12894073728</v>
      </c>
      <c r="D51">
        <f t="shared" si="6"/>
        <v>235153.40855242155</v>
      </c>
      <c r="E51">
        <f t="shared" si="7"/>
        <v>-13507.720388315734</v>
      </c>
      <c r="F51">
        <f t="shared" si="4"/>
        <v>5648.6085982305331</v>
      </c>
      <c r="G51">
        <f t="shared" si="8"/>
        <v>240802.01715065207</v>
      </c>
      <c r="H51">
        <f t="shared" si="0"/>
        <v>2.8982867236007697</v>
      </c>
    </row>
    <row r="52" spans="1:8" x14ac:dyDescent="0.25">
      <c r="A52">
        <v>2247</v>
      </c>
      <c r="B52">
        <f t="shared" si="1"/>
        <v>253634.35151955203</v>
      </c>
      <c r="D52">
        <f t="shared" si="6"/>
        <v>240802.01715065207</v>
      </c>
      <c r="E52">
        <f t="shared" si="7"/>
        <v>-12832.334368899959</v>
      </c>
      <c r="F52">
        <f t="shared" si="4"/>
        <v>5714.3037488360387</v>
      </c>
      <c r="G52">
        <f t="shared" si="8"/>
        <v>246516.32089948811</v>
      </c>
      <c r="H52">
        <f t="shared" si="0"/>
        <v>2.6893504381466689</v>
      </c>
    </row>
    <row r="53" spans="1:8" x14ac:dyDescent="0.25">
      <c r="A53">
        <v>2248</v>
      </c>
      <c r="B53">
        <f t="shared" ref="B53:B72" si="9">B52 * (C$2+1)</f>
        <v>258707.03854994307</v>
      </c>
      <c r="D53">
        <f t="shared" ref="D53:D72" si="10">G52-C53</f>
        <v>246516.32089948811</v>
      </c>
      <c r="E53">
        <f t="shared" ref="E53:E72" si="11">D53-B53</f>
        <v>-12190.717650454957</v>
      </c>
      <c r="F53">
        <f t="shared" si="4"/>
        <v>5783.6766535216093</v>
      </c>
      <c r="G53">
        <f t="shared" ref="G53:G72" si="12">D53+F53</f>
        <v>252299.99755300971</v>
      </c>
      <c r="H53">
        <f t="shared" si="0"/>
        <v>2.5089369098664598</v>
      </c>
    </row>
    <row r="54" spans="1:8" x14ac:dyDescent="0.25">
      <c r="A54">
        <v>2249</v>
      </c>
      <c r="B54">
        <f t="shared" si="9"/>
        <v>263881.17932094191</v>
      </c>
      <c r="D54">
        <f t="shared" si="10"/>
        <v>252299.99755300971</v>
      </c>
      <c r="E54">
        <f t="shared" si="11"/>
        <v>-11581.181767932198</v>
      </c>
      <c r="F54">
        <f t="shared" si="4"/>
        <v>5856.6826748154481</v>
      </c>
      <c r="G54">
        <f t="shared" si="12"/>
        <v>258156.68022782516</v>
      </c>
      <c r="H54">
        <f t="shared" si="0"/>
        <v>2.3523033576660231</v>
      </c>
    </row>
    <row r="55" spans="1:8" x14ac:dyDescent="0.25">
      <c r="A55">
        <v>2250</v>
      </c>
      <c r="B55">
        <f t="shared" si="9"/>
        <v>269158.80290736078</v>
      </c>
      <c r="D55">
        <f t="shared" si="10"/>
        <v>258156.68022782516</v>
      </c>
      <c r="E55">
        <f t="shared" si="11"/>
        <v>-11002.12267953562</v>
      </c>
      <c r="F55">
        <f t="shared" si="4"/>
        <v>5933.2821921239965</v>
      </c>
      <c r="G55">
        <f t="shared" si="12"/>
        <v>264089.96241994918</v>
      </c>
      <c r="H55">
        <f t="shared" si="0"/>
        <v>2.2156298088504154</v>
      </c>
    </row>
    <row r="56" spans="1:8" x14ac:dyDescent="0.25">
      <c r="A56">
        <v>2251</v>
      </c>
      <c r="B56">
        <f t="shared" si="9"/>
        <v>274541.97896550799</v>
      </c>
      <c r="D56">
        <f t="shared" si="10"/>
        <v>264089.96241994918</v>
      </c>
      <c r="E56">
        <f t="shared" si="11"/>
        <v>-10452.016545558814</v>
      </c>
      <c r="F56">
        <f t="shared" si="4"/>
        <v>6013.4404065881008</v>
      </c>
      <c r="G56">
        <f t="shared" si="12"/>
        <v>270103.40282653726</v>
      </c>
      <c r="H56">
        <f t="shared" si="0"/>
        <v>2.0958162999648415</v>
      </c>
    </row>
    <row r="57" spans="1:8" x14ac:dyDescent="0.25">
      <c r="A57">
        <v>2252</v>
      </c>
      <c r="B57">
        <f t="shared" si="9"/>
        <v>280032.81854481815</v>
      </c>
      <c r="D57">
        <f t="shared" si="10"/>
        <v>270103.40282653726</v>
      </c>
      <c r="E57">
        <f t="shared" si="11"/>
        <v>-9929.4157182808849</v>
      </c>
      <c r="F57">
        <f t="shared" si="4"/>
        <v>6097.1271568104075</v>
      </c>
      <c r="G57">
        <f t="shared" si="12"/>
        <v>276200.52998334769</v>
      </c>
      <c r="H57">
        <f t="shared" si="0"/>
        <v>1.9903292134213035</v>
      </c>
    </row>
    <row r="58" spans="1:8" x14ac:dyDescent="0.25">
      <c r="A58">
        <v>2253</v>
      </c>
      <c r="B58">
        <f t="shared" si="9"/>
        <v>285633.47491571453</v>
      </c>
      <c r="D58">
        <f t="shared" si="10"/>
        <v>276200.52998334769</v>
      </c>
      <c r="E58">
        <f t="shared" si="11"/>
        <v>-9432.9449323668377</v>
      </c>
      <c r="F58">
        <f t="shared" si="4"/>
        <v>6184.3167449326329</v>
      </c>
      <c r="G58">
        <f t="shared" si="12"/>
        <v>282384.8467282803</v>
      </c>
      <c r="H58">
        <f t="shared" si="0"/>
        <v>1.8970838366697453</v>
      </c>
    </row>
    <row r="59" spans="1:8" x14ac:dyDescent="0.25">
      <c r="A59">
        <v>2254</v>
      </c>
      <c r="B59">
        <f t="shared" si="9"/>
        <v>291346.14441402885</v>
      </c>
      <c r="D59">
        <f t="shared" si="10"/>
        <v>282384.8467282803</v>
      </c>
      <c r="E59">
        <f t="shared" si="11"/>
        <v>-8961.2976857485482</v>
      </c>
      <c r="F59">
        <f t="shared" si="4"/>
        <v>6274.9877725680044</v>
      </c>
      <c r="G59">
        <f t="shared" si="12"/>
        <v>288659.83450084832</v>
      </c>
      <c r="H59">
        <f t="shared" si="0"/>
        <v>1.8143538688005896</v>
      </c>
    </row>
    <row r="60" spans="1:8" x14ac:dyDescent="0.25">
      <c r="A60">
        <v>2255</v>
      </c>
      <c r="B60">
        <f t="shared" si="9"/>
        <v>297173.06730230944</v>
      </c>
      <c r="D60">
        <f t="shared" si="10"/>
        <v>288659.83450084832</v>
      </c>
      <c r="E60">
        <f t="shared" si="11"/>
        <v>-8513.2328014611267</v>
      </c>
      <c r="F60">
        <f t="shared" si="4"/>
        <v>6369.1229861192451</v>
      </c>
      <c r="G60">
        <f t="shared" si="12"/>
        <v>295028.95748696756</v>
      </c>
      <c r="H60">
        <f t="shared" si="0"/>
        <v>1.7407011485909023</v>
      </c>
    </row>
    <row r="61" spans="1:8" x14ac:dyDescent="0.25">
      <c r="A61">
        <v>2256</v>
      </c>
      <c r="B61">
        <f t="shared" si="9"/>
        <v>303116.52864835563</v>
      </c>
      <c r="D61">
        <f t="shared" si="10"/>
        <v>295028.95748696756</v>
      </c>
      <c r="E61">
        <f t="shared" si="11"/>
        <v>-8087.5711613880703</v>
      </c>
      <c r="F61">
        <f t="shared" si="4"/>
        <v>6466.7091310365167</v>
      </c>
      <c r="G61">
        <f t="shared" si="12"/>
        <v>301495.66661800409</v>
      </c>
      <c r="H61">
        <f t="shared" si="0"/>
        <v>1.6749206820102414</v>
      </c>
    </row>
    <row r="62" spans="1:8" x14ac:dyDescent="0.25">
      <c r="A62">
        <v>2257</v>
      </c>
      <c r="B62">
        <f t="shared" si="9"/>
        <v>309178.85922132275</v>
      </c>
      <c r="D62">
        <f t="shared" si="10"/>
        <v>301495.66661800409</v>
      </c>
      <c r="E62">
        <f t="shared" si="11"/>
        <v>-7683.192603318661</v>
      </c>
      <c r="F62">
        <f t="shared" si="4"/>
        <v>6567.7368145923883</v>
      </c>
      <c r="G62">
        <f t="shared" si="12"/>
        <v>308063.40343259647</v>
      </c>
      <c r="H62">
        <f t="shared" si="0"/>
        <v>1.6159973360656017</v>
      </c>
    </row>
    <row r="63" spans="1:8" x14ac:dyDescent="0.25">
      <c r="A63">
        <v>2258</v>
      </c>
      <c r="B63">
        <f t="shared" si="9"/>
        <v>315362.43640574923</v>
      </c>
      <c r="D63">
        <f t="shared" si="10"/>
        <v>308063.40343259647</v>
      </c>
      <c r="E63">
        <f t="shared" si="11"/>
        <v>-7299.03297315276</v>
      </c>
      <c r="F63">
        <f t="shared" si="4"/>
        <v>6672.2003767726228</v>
      </c>
      <c r="G63">
        <f t="shared" si="12"/>
        <v>314735.60380936909</v>
      </c>
      <c r="H63">
        <f t="shared" si="0"/>
        <v>1.5630714950518321</v>
      </c>
    </row>
    <row r="64" spans="1:8" x14ac:dyDescent="0.25">
      <c r="A64">
        <v>2259</v>
      </c>
      <c r="B64">
        <f t="shared" si="9"/>
        <v>321669.68513386423</v>
      </c>
      <c r="D64">
        <f t="shared" si="10"/>
        <v>314735.60380936909</v>
      </c>
      <c r="E64">
        <f t="shared" si="11"/>
        <v>-6934.0813244951423</v>
      </c>
      <c r="F64">
        <f t="shared" si="4"/>
        <v>6780.0977689020419</v>
      </c>
      <c r="G64">
        <f t="shared" si="12"/>
        <v>321515.70157827111</v>
      </c>
      <c r="H64">
        <f t="shared" si="0"/>
        <v>1.5154116509577344</v>
      </c>
    </row>
    <row r="65" spans="1:8" x14ac:dyDescent="0.25">
      <c r="A65">
        <v>2260</v>
      </c>
      <c r="B65">
        <f t="shared" si="9"/>
        <v>328103.07883654151</v>
      </c>
      <c r="D65">
        <f t="shared" si="10"/>
        <v>321515.70157827111</v>
      </c>
      <c r="E65">
        <f t="shared" si="11"/>
        <v>-6587.3772582703969</v>
      </c>
      <c r="F65">
        <f t="shared" si="4"/>
        <v>6891.4304396443495</v>
      </c>
      <c r="G65">
        <f t="shared" si="12"/>
        <v>328407.13201791549</v>
      </c>
      <c r="H65">
        <f t="shared" si="0"/>
        <v>1.4723923951779718</v>
      </c>
    </row>
    <row r="66" spans="1:8" x14ac:dyDescent="0.25">
      <c r="A66">
        <v>2261</v>
      </c>
      <c r="B66">
        <f t="shared" si="9"/>
        <v>334665.14041327237</v>
      </c>
      <c r="D66">
        <f t="shared" si="10"/>
        <v>328407.13201791549</v>
      </c>
      <c r="E66">
        <f t="shared" si="11"/>
        <v>-6258.0083953568828</v>
      </c>
      <c r="F66">
        <f t="shared" si="4"/>
        <v>7006.2032280332915</v>
      </c>
      <c r="G66">
        <f t="shared" si="12"/>
        <v>335413.33524594875</v>
      </c>
      <c r="H66">
        <f t="shared" si="0"/>
        <v>1.4334766447655474</v>
      </c>
    </row>
    <row r="67" spans="1:8" x14ac:dyDescent="0.25">
      <c r="A67">
        <v>2262</v>
      </c>
      <c r="B67">
        <f t="shared" si="9"/>
        <v>341358.4432215378</v>
      </c>
      <c r="D67">
        <f t="shared" si="10"/>
        <v>335413.33524594875</v>
      </c>
      <c r="E67">
        <f t="shared" si="11"/>
        <v>-5945.1079755890532</v>
      </c>
      <c r="F67">
        <f t="shared" si="4"/>
        <v>7124.4242632102087</v>
      </c>
      <c r="G67">
        <f t="shared" si="12"/>
        <v>342537.75950915896</v>
      </c>
      <c r="H67">
        <f t="shared" si="0"/>
        <v>1.3982012090231575</v>
      </c>
    </row>
    <row r="68" spans="1:8" x14ac:dyDescent="0.25">
      <c r="A68">
        <v>2263</v>
      </c>
      <c r="B68">
        <f t="shared" si="9"/>
        <v>348185.61208596855</v>
      </c>
      <c r="C68">
        <v>-500</v>
      </c>
      <c r="D68">
        <f t="shared" si="10"/>
        <v>343037.75950915896</v>
      </c>
      <c r="E68">
        <f t="shared" si="11"/>
        <v>-5147.852576809586</v>
      </c>
      <c r="F68">
        <f t="shared" si="4"/>
        <v>7221.1048705598505</v>
      </c>
      <c r="G68">
        <f t="shared" si="12"/>
        <v>350258.86437971878</v>
      </c>
      <c r="H68">
        <f t="shared" si="0"/>
        <v>1.3286897842052727</v>
      </c>
    </row>
    <row r="69" spans="1:8" x14ac:dyDescent="0.25">
      <c r="A69">
        <v>2264</v>
      </c>
      <c r="B69">
        <f t="shared" si="9"/>
        <v>355149.32432768791</v>
      </c>
      <c r="C69">
        <v>-640</v>
      </c>
      <c r="D69">
        <f t="shared" si="10"/>
        <v>350898.86437971878</v>
      </c>
      <c r="E69">
        <f t="shared" si="11"/>
        <v>-4250.4599479691242</v>
      </c>
      <c r="F69">
        <f t="shared" si="4"/>
        <v>7315.5094839522144</v>
      </c>
      <c r="G69">
        <f t="shared" si="12"/>
        <v>358214.37386367097</v>
      </c>
      <c r="H69">
        <f t="shared" si="0"/>
        <v>1.2582803228411601</v>
      </c>
    </row>
    <row r="70" spans="1:8" x14ac:dyDescent="0.25">
      <c r="A70">
        <v>2265</v>
      </c>
      <c r="B70">
        <f t="shared" si="9"/>
        <v>362252.31081424165</v>
      </c>
      <c r="C70">
        <v>-780</v>
      </c>
      <c r="D70">
        <f t="shared" si="10"/>
        <v>358994.37386367097</v>
      </c>
      <c r="E70">
        <f t="shared" si="11"/>
        <v>-3257.9369505706709</v>
      </c>
      <c r="F70">
        <f t="shared" si="4"/>
        <v>7407.9430638133672</v>
      </c>
      <c r="G70">
        <f t="shared" si="12"/>
        <v>366402.31692748435</v>
      </c>
      <c r="H70">
        <f t="shared" ref="H70:H84" si="13">EXP(LOG(B71/G70,H$2))</f>
        <v>1.188158039365244</v>
      </c>
    </row>
    <row r="71" spans="1:8" x14ac:dyDescent="0.25">
      <c r="A71">
        <v>2266</v>
      </c>
      <c r="B71">
        <f t="shared" si="9"/>
        <v>369497.3570305265</v>
      </c>
      <c r="C71">
        <v>-920</v>
      </c>
      <c r="D71">
        <f t="shared" si="10"/>
        <v>367322.31692748435</v>
      </c>
      <c r="E71">
        <f t="shared" si="11"/>
        <v>-2175.040103042149</v>
      </c>
      <c r="F71">
        <f t="shared" ref="F71:F81" si="14">-E71*F$2 + B71*C$2</f>
        <v>7498.6991457626382</v>
      </c>
      <c r="G71">
        <f t="shared" si="12"/>
        <v>374821.01607324701</v>
      </c>
      <c r="H71">
        <f t="shared" si="13"/>
        <v>1.1192718171475888</v>
      </c>
    </row>
    <row r="72" spans="1:8" x14ac:dyDescent="0.25">
      <c r="A72">
        <v>2267</v>
      </c>
      <c r="B72">
        <f t="shared" si="9"/>
        <v>376887.30417113705</v>
      </c>
      <c r="C72">
        <v>-1060</v>
      </c>
      <c r="D72">
        <f t="shared" si="10"/>
        <v>375881.01607324701</v>
      </c>
      <c r="E72">
        <f t="shared" si="11"/>
        <v>-1006.2880978900357</v>
      </c>
      <c r="F72">
        <f t="shared" si="14"/>
        <v>7588.0604883172427</v>
      </c>
      <c r="G72">
        <f t="shared" si="12"/>
        <v>383469.07656156423</v>
      </c>
      <c r="H72">
        <f t="shared" si="13"/>
        <v>1.0523565615774053</v>
      </c>
    </row>
    <row r="73" spans="1:8" x14ac:dyDescent="0.25">
      <c r="A73">
        <v>2268</v>
      </c>
      <c r="B73">
        <f t="shared" ref="B73:B81" si="15">B72 * (C$2+1)</f>
        <v>384425.05025455978</v>
      </c>
      <c r="C73">
        <v>-1200</v>
      </c>
      <c r="D73">
        <f t="shared" ref="D73:D81" si="16">G72-C73</f>
        <v>384669.07656156423</v>
      </c>
      <c r="E73">
        <f t="shared" ref="E73:E81" si="17">D73-B73</f>
        <v>244.0263070044457</v>
      </c>
      <c r="F73">
        <f t="shared" si="14"/>
        <v>7676.2996897409739</v>
      </c>
      <c r="G73">
        <f t="shared" ref="G73:G81" si="18">D73+F73</f>
        <v>392345.37625130522</v>
      </c>
      <c r="H73">
        <f t="shared" si="13"/>
        <v>0.9879590735258319</v>
      </c>
    </row>
    <row r="74" spans="1:8" x14ac:dyDescent="0.25">
      <c r="A74">
        <v>2269</v>
      </c>
      <c r="B74">
        <f t="shared" si="15"/>
        <v>392113.55125965097</v>
      </c>
      <c r="C74">
        <v>-1340</v>
      </c>
      <c r="D74">
        <f t="shared" si="16"/>
        <v>393685.37625130522</v>
      </c>
      <c r="E74">
        <f t="shared" si="17"/>
        <v>1571.8249916542554</v>
      </c>
      <c r="F74">
        <f t="shared" si="14"/>
        <v>7763.6797756103069</v>
      </c>
      <c r="G74">
        <f t="shared" si="18"/>
        <v>401449.05602691555</v>
      </c>
      <c r="H74">
        <f t="shared" si="13"/>
        <v>0.92646499934246929</v>
      </c>
    </row>
    <row r="75" spans="1:8" x14ac:dyDescent="0.25">
      <c r="A75">
        <v>2270</v>
      </c>
      <c r="B75">
        <f t="shared" si="15"/>
        <v>399955.82228484401</v>
      </c>
      <c r="C75">
        <v>-1480</v>
      </c>
      <c r="D75">
        <f t="shared" si="16"/>
        <v>402929.05602691555</v>
      </c>
      <c r="E75">
        <f t="shared" si="17"/>
        <v>2973.2337420715485</v>
      </c>
      <c r="F75">
        <f t="shared" si="14"/>
        <v>7850.4547585933024</v>
      </c>
      <c r="G75">
        <f t="shared" si="18"/>
        <v>410779.51078550884</v>
      </c>
      <c r="H75">
        <f t="shared" si="13"/>
        <v>0.86812513160914284</v>
      </c>
    </row>
    <row r="76" spans="1:8" x14ac:dyDescent="0.25">
      <c r="A76">
        <v>2271</v>
      </c>
      <c r="B76">
        <f t="shared" si="15"/>
        <v>407954.93873054092</v>
      </c>
      <c r="C76">
        <v>-1620</v>
      </c>
      <c r="D76">
        <f t="shared" si="16"/>
        <v>412399.51078550884</v>
      </c>
      <c r="E76">
        <f t="shared" si="17"/>
        <v>4444.5720549679245</v>
      </c>
      <c r="F76">
        <f t="shared" si="14"/>
        <v>7936.8701718624225</v>
      </c>
      <c r="G76">
        <f t="shared" si="18"/>
        <v>420336.38095737126</v>
      </c>
      <c r="H76">
        <f t="shared" si="13"/>
        <v>0.81307993332283979</v>
      </c>
    </row>
    <row r="77" spans="1:8" x14ac:dyDescent="0.25">
      <c r="A77">
        <v>2272</v>
      </c>
      <c r="B77">
        <f t="shared" si="15"/>
        <v>416114.03750515176</v>
      </c>
      <c r="C77">
        <v>-1760</v>
      </c>
      <c r="D77">
        <f t="shared" si="16"/>
        <v>422096.38095737126</v>
      </c>
      <c r="E77">
        <f t="shared" si="17"/>
        <v>5982.3434522195021</v>
      </c>
      <c r="F77">
        <f t="shared" si="14"/>
        <v>8023.1635774920596</v>
      </c>
      <c r="G77">
        <f t="shared" si="18"/>
        <v>430119.54453486332</v>
      </c>
      <c r="H77">
        <f t="shared" si="13"/>
        <v>0.76138162977977097</v>
      </c>
    </row>
    <row r="78" spans="1:8" x14ac:dyDescent="0.25">
      <c r="A78">
        <v>2273</v>
      </c>
      <c r="B78">
        <f t="shared" si="15"/>
        <v>424436.31825525482</v>
      </c>
      <c r="C78">
        <v>-8000</v>
      </c>
      <c r="D78">
        <f t="shared" si="16"/>
        <v>438119.54453486332</v>
      </c>
      <c r="E78">
        <f t="shared" si="17"/>
        <v>13683.226279608498</v>
      </c>
      <c r="F78">
        <f t="shared" si="14"/>
        <v>7804.5650511246713</v>
      </c>
      <c r="G78">
        <f t="shared" si="18"/>
        <v>445924.10958598799</v>
      </c>
      <c r="H78">
        <f t="shared" si="13"/>
        <v>0.54533484304546354</v>
      </c>
    </row>
    <row r="79" spans="1:8" x14ac:dyDescent="0.25">
      <c r="A79">
        <v>2274</v>
      </c>
      <c r="B79">
        <f t="shared" si="15"/>
        <v>432925.04462035996</v>
      </c>
      <c r="C79">
        <v>-20000</v>
      </c>
      <c r="D79">
        <f t="shared" si="16"/>
        <v>465924.10958598799</v>
      </c>
      <c r="E79">
        <f t="shared" si="17"/>
        <v>32999.064965628029</v>
      </c>
      <c r="F79">
        <f t="shared" si="14"/>
        <v>7008.5476441257979</v>
      </c>
      <c r="G79">
        <f t="shared" si="18"/>
        <v>472932.65723011381</v>
      </c>
      <c r="H79">
        <f t="shared" si="13"/>
        <v>0.24518813474592907</v>
      </c>
    </row>
    <row r="80" spans="1:8" x14ac:dyDescent="0.25">
      <c r="A80">
        <v>2275</v>
      </c>
      <c r="B80">
        <f t="shared" si="15"/>
        <v>441583.54551276716</v>
      </c>
      <c r="D80">
        <f t="shared" si="16"/>
        <v>472932.65723011381</v>
      </c>
      <c r="E80">
        <f t="shared" si="17"/>
        <v>31349.111717346648</v>
      </c>
      <c r="F80">
        <f t="shared" si="14"/>
        <v>7264.2153243880111</v>
      </c>
      <c r="G80">
        <f t="shared" si="18"/>
        <v>480196.87255450181</v>
      </c>
      <c r="H80">
        <f t="shared" si="13"/>
        <v>0.26920582216548666</v>
      </c>
    </row>
    <row r="81" spans="1:8" x14ac:dyDescent="0.25">
      <c r="A81">
        <v>2276</v>
      </c>
      <c r="B81">
        <f t="shared" si="15"/>
        <v>450415.2164230225</v>
      </c>
      <c r="D81">
        <f t="shared" si="16"/>
        <v>480196.87255450181</v>
      </c>
      <c r="E81">
        <f t="shared" si="17"/>
        <v>29781.656131479307</v>
      </c>
      <c r="F81">
        <f t="shared" si="14"/>
        <v>7519.2215218864849</v>
      </c>
      <c r="G81">
        <f t="shared" si="18"/>
        <v>487716.09407638828</v>
      </c>
      <c r="H81">
        <f t="shared" si="13"/>
        <v>0.29379970938309735</v>
      </c>
    </row>
    <row r="82" spans="1:8" x14ac:dyDescent="0.25">
      <c r="A82">
        <v>2277</v>
      </c>
      <c r="B82">
        <f t="shared" ref="B82:B85" si="19">B81 * (C$2+1)</f>
        <v>459423.52075148298</v>
      </c>
      <c r="D82">
        <f t="shared" ref="D82:D85" si="20">G81-C82</f>
        <v>487716.09407638828</v>
      </c>
      <c r="E82">
        <f t="shared" ref="E82:E85" si="21">D82-B82</f>
        <v>28292.573324905301</v>
      </c>
      <c r="F82">
        <f t="shared" ref="F82:F85" si="22">-E82*F$2 + B82*C$2</f>
        <v>7773.8417487843953</v>
      </c>
      <c r="G82">
        <f t="shared" ref="G82:G85" si="23">D82+F82</f>
        <v>495489.9358251727</v>
      </c>
      <c r="H82">
        <f t="shared" si="13"/>
        <v>0.31882983248702446</v>
      </c>
    </row>
    <row r="83" spans="1:8" x14ac:dyDescent="0.25">
      <c r="A83">
        <v>2278</v>
      </c>
      <c r="B83">
        <f t="shared" si="19"/>
        <v>468611.99116651266</v>
      </c>
      <c r="D83">
        <f t="shared" si="20"/>
        <v>495489.9358251727</v>
      </c>
      <c r="E83">
        <f t="shared" si="21"/>
        <v>26877.944658660039</v>
      </c>
      <c r="F83">
        <f t="shared" si="22"/>
        <v>8028.342590397252</v>
      </c>
      <c r="G83">
        <f t="shared" si="23"/>
        <v>503518.27841556992</v>
      </c>
      <c r="H83">
        <f t="shared" si="13"/>
        <v>0.34415780721214373</v>
      </c>
    </row>
    <row r="84" spans="1:8" x14ac:dyDescent="0.25">
      <c r="A84">
        <v>2279</v>
      </c>
      <c r="B84">
        <f t="shared" si="19"/>
        <v>477984.23098984291</v>
      </c>
      <c r="D84">
        <f t="shared" si="20"/>
        <v>503518.27841556992</v>
      </c>
      <c r="E84">
        <f t="shared" si="21"/>
        <v>25534.047425727011</v>
      </c>
      <c r="F84">
        <f t="shared" si="22"/>
        <v>8282.9822485105087</v>
      </c>
      <c r="G84">
        <f t="shared" si="23"/>
        <v>511801.26066408044</v>
      </c>
      <c r="H84">
        <f t="shared" si="13"/>
        <v>0.36964915983383262</v>
      </c>
    </row>
    <row r="85" spans="1:8" x14ac:dyDescent="0.25">
      <c r="A85">
        <v>2280</v>
      </c>
      <c r="B85">
        <f t="shared" si="19"/>
        <v>487543.91560963978</v>
      </c>
      <c r="D85">
        <f t="shared" si="20"/>
        <v>511801.26066408044</v>
      </c>
      <c r="E85">
        <f t="shared" si="21"/>
        <v>24257.345054440666</v>
      </c>
      <c r="F85">
        <f t="shared" si="22"/>
        <v>8538.0110594707621</v>
      </c>
      <c r="G85">
        <f t="shared" si="23"/>
        <v>520339.27172355121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Dittli</dc:creator>
  <cp:lastModifiedBy>Joseph Dittli</cp:lastModifiedBy>
  <dcterms:created xsi:type="dcterms:W3CDTF">2018-12-17T21:03:35Z</dcterms:created>
  <dcterms:modified xsi:type="dcterms:W3CDTF">2018-12-17T22:26:03Z</dcterms:modified>
</cp:coreProperties>
</file>