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29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<sst xmlns="http://schemas.openxmlformats.org/spreadsheetml/2006/main" count="29">
  <si>
    <t>Year</t>
  </si>
  <si>
    <t>Other incomes</t>
  </si>
  <si>
    <t>Treasury</t>
  </si>
  <si>
    <t>Case 1</t>
  </si>
  <si>
    <t>Treasury from other incomes</t>
  </si>
  <si>
    <t>Manufactories built</t>
  </si>
  <si>
    <t>Built in this year</t>
  </si>
  <si>
    <t>Number of manufactories working</t>
  </si>
  <si>
    <t>Manufactories incomes</t>
  </si>
  <si>
    <t>Treasury from Manufactories</t>
  </si>
  <si>
    <t>Total treasury (before add)</t>
  </si>
  <si>
    <t>Final treasury</t>
  </si>
  <si>
    <t>Additional Manufactoriesbuilt</t>
  </si>
  <si>
    <t>built in this year</t>
  </si>
  <si>
    <t>Case 2</t>
  </si>
  <si>
    <t>Loan size</t>
  </si>
  <si>
    <t>Interest</t>
  </si>
  <si>
    <t>Manufactories income</t>
  </si>
  <si>
    <t>Build as you save</t>
  </si>
  <si>
    <t>take 20k loan</t>
  </si>
  <si>
    <t>211 too small to repay</t>
  </si>
  <si>
    <t>repay loan 3827.2</t>
  </si>
  <si>
    <t>repay loan 5595.364</t>
  </si>
  <si>
    <t>Finished building</t>
  </si>
  <si>
    <t>repay loan 7261.511</t>
  </si>
  <si>
    <t>year19 treasury is 15</t>
  </si>
  <si>
    <t>and income of 1268 + 384</t>
  </si>
  <si>
    <t>So build 1 more and have 1168 treasury left</t>
  </si>
  <si>
    <t>repay all loan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</si>
</sst>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2" formatCode="_(&quot;$&quot;* #,##0_);_(&quot;$&quot;* \(#,##0\);_(&quot;$&quot;* &quot;-&quot;_);_(@_)"/>
    <numFmt numFmtId="177" formatCode="_ * #,##0.00_ ;_ * \-#,##0.00_ ;_ * &quot;-&quot;??_ ;_ @_ "/>
    <numFmt numFmtId="44" formatCode="_(&quot;$&quot;* #,##0.00_);_(&quot;$&quot;* \(#,##0.00\);_(&quot;$&quot;* &quot;-&quot;??_);_(@_)"/>
  </numFmts>
  <fonts count="20">
    <font>
      <sz val="12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3" fillId="27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6" borderId="4" applyNumberFormat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0" fillId="2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6" borderId="10" applyNumberFormat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7" fillId="11" borderId="6" applyNumberForma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52"/>
  <sheetViews>
    <sheetView tabSelected="1" topLeftCell="K1" workbookViewId="0">
      <selection activeCell="P30" sqref="P30"/>
    </sheetView>
  </sheetViews>
  <sheetFormatPr defaultColWidth="9" defaultRowHeight="15.75"/>
  <cols>
    <col min="2" max="2" width="14.375" customWidth="1"/>
    <col min="5" max="5" width="21" customWidth="1"/>
    <col min="6" max="6" width="26.25" customWidth="1"/>
    <col min="7" max="7" width="18.125" customWidth="1"/>
    <col min="8" max="8" width="15.125" customWidth="1"/>
    <col min="9" max="9" width="31" customWidth="1"/>
    <col min="10" max="10" width="21.5" customWidth="1"/>
    <col min="11" max="13" width="26.5" customWidth="1"/>
    <col min="14" max="14" width="27.25" customWidth="1"/>
    <col min="18" max="18" width="20.625" customWidth="1"/>
    <col min="19" max="19" width="13.75"/>
    <col min="20" max="20" width="12.625"/>
    <col min="21" max="21" width="20.625" customWidth="1"/>
    <col min="22" max="22" width="12.625"/>
  </cols>
  <sheetData>
    <row r="1" spans="1:22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2</v>
      </c>
    </row>
    <row r="2" spans="1:22">
      <c r="A2">
        <v>0</v>
      </c>
      <c r="B2">
        <v>600</v>
      </c>
      <c r="C2">
        <v>0</v>
      </c>
      <c r="E2" t="s">
        <v>18</v>
      </c>
      <c r="F2">
        <v>0</v>
      </c>
      <c r="G2">
        <f>(C2-F2)/500</f>
        <v>0</v>
      </c>
      <c r="H2">
        <v>0</v>
      </c>
      <c r="I2">
        <v>0</v>
      </c>
      <c r="J2">
        <v>0</v>
      </c>
      <c r="K2">
        <f>J2</f>
        <v>0</v>
      </c>
      <c r="L2">
        <f>F2+K2</f>
        <v>0</v>
      </c>
      <c r="M2">
        <f>MOD(L2,500)</f>
        <v>0</v>
      </c>
      <c r="N2">
        <v>0</v>
      </c>
      <c r="O2">
        <f>0</f>
        <v>0</v>
      </c>
      <c r="R2" t="s">
        <v>19</v>
      </c>
      <c r="S2">
        <f>20000</f>
        <v>20000</v>
      </c>
      <c r="T2">
        <f t="shared" ref="T2:T26" si="0">S2*0.03</f>
        <v>600</v>
      </c>
      <c r="U2">
        <v>0</v>
      </c>
      <c r="V2">
        <f>0</f>
        <v>0</v>
      </c>
    </row>
    <row r="3" spans="1:22">
      <c r="A3">
        <v>1</v>
      </c>
      <c r="B3">
        <f>B2+35.2</f>
        <v>635.2</v>
      </c>
      <c r="C3">
        <f>B2+C2</f>
        <v>600</v>
      </c>
      <c r="F3">
        <f>MOD(C3,500)</f>
        <v>100</v>
      </c>
      <c r="G3">
        <f t="shared" ref="G3:G23" si="1">(C3-F3)/500</f>
        <v>1</v>
      </c>
      <c r="H3">
        <f>G3-G2</f>
        <v>1</v>
      </c>
      <c r="I3">
        <v>0</v>
      </c>
      <c r="J3">
        <v>0</v>
      </c>
      <c r="K3">
        <f>J2+K2</f>
        <v>0</v>
      </c>
      <c r="L3">
        <f t="shared" ref="L3:L23" si="2">F3+K3</f>
        <v>100</v>
      </c>
      <c r="M3">
        <f t="shared" ref="M3:M23" si="3">MOD(L3,500)</f>
        <v>100</v>
      </c>
      <c r="N3">
        <f>(L3-M3)/500</f>
        <v>0</v>
      </c>
      <c r="O3">
        <f>N3-N2</f>
        <v>0</v>
      </c>
      <c r="S3">
        <f>20000</f>
        <v>20000</v>
      </c>
      <c r="T3">
        <f t="shared" si="0"/>
        <v>600</v>
      </c>
      <c r="U3">
        <v>0</v>
      </c>
      <c r="V3">
        <f>V2+B2-T2+U2</f>
        <v>0</v>
      </c>
    </row>
    <row r="4" spans="1:22">
      <c r="A4">
        <v>2</v>
      </c>
      <c r="B4">
        <f t="shared" ref="B4:B35" si="4">B3+35.2</f>
        <v>670.4</v>
      </c>
      <c r="C4">
        <f t="shared" ref="C4:C35" si="5">B3+C3</f>
        <v>1235.2</v>
      </c>
      <c r="F4">
        <f t="shared" ref="F4:F24" si="6">MOD(C4,500)</f>
        <v>235.2</v>
      </c>
      <c r="G4">
        <f t="shared" si="1"/>
        <v>2</v>
      </c>
      <c r="H4">
        <f t="shared" ref="H4:H23" si="7">G4-G3</f>
        <v>1</v>
      </c>
      <c r="I4">
        <v>0</v>
      </c>
      <c r="J4">
        <v>0</v>
      </c>
      <c r="K4">
        <f t="shared" ref="K4:K23" si="8">J3+K3</f>
        <v>0</v>
      </c>
      <c r="L4">
        <f t="shared" si="2"/>
        <v>235.2</v>
      </c>
      <c r="M4">
        <f t="shared" si="3"/>
        <v>235.2</v>
      </c>
      <c r="N4">
        <f t="shared" ref="N4:N23" si="9">(L4-M4)/500</f>
        <v>0</v>
      </c>
      <c r="O4">
        <f t="shared" ref="O4:O23" si="10">N4-N3</f>
        <v>0</v>
      </c>
      <c r="S4">
        <f>20000</f>
        <v>20000</v>
      </c>
      <c r="T4">
        <f t="shared" si="0"/>
        <v>600</v>
      </c>
      <c r="U4">
        <v>0</v>
      </c>
      <c r="V4">
        <f t="shared" ref="V4:V19" si="11">V3+B3-T3+U3</f>
        <v>35.2</v>
      </c>
    </row>
    <row r="5" spans="1:22">
      <c r="A5">
        <v>3</v>
      </c>
      <c r="B5">
        <f t="shared" si="4"/>
        <v>705.6</v>
      </c>
      <c r="C5">
        <f t="shared" si="5"/>
        <v>1905.6</v>
      </c>
      <c r="F5">
        <f t="shared" si="6"/>
        <v>405.6</v>
      </c>
      <c r="G5">
        <f t="shared" si="1"/>
        <v>3</v>
      </c>
      <c r="H5">
        <f t="shared" si="7"/>
        <v>1</v>
      </c>
      <c r="I5">
        <v>0</v>
      </c>
      <c r="J5">
        <v>0</v>
      </c>
      <c r="K5">
        <f t="shared" si="8"/>
        <v>0</v>
      </c>
      <c r="L5">
        <f t="shared" si="2"/>
        <v>405.6</v>
      </c>
      <c r="M5">
        <f t="shared" si="3"/>
        <v>405.6</v>
      </c>
      <c r="N5">
        <f t="shared" si="9"/>
        <v>0</v>
      </c>
      <c r="O5">
        <f t="shared" si="10"/>
        <v>0</v>
      </c>
      <c r="S5">
        <f>20000</f>
        <v>20000</v>
      </c>
      <c r="T5">
        <f t="shared" si="0"/>
        <v>600</v>
      </c>
      <c r="U5">
        <v>0</v>
      </c>
      <c r="V5">
        <f t="shared" si="11"/>
        <v>105.6</v>
      </c>
    </row>
    <row r="6" spans="1:22">
      <c r="A6">
        <v>4</v>
      </c>
      <c r="B6">
        <f t="shared" si="4"/>
        <v>740.8</v>
      </c>
      <c r="C6">
        <f t="shared" si="5"/>
        <v>2611.2</v>
      </c>
      <c r="F6">
        <f t="shared" si="6"/>
        <v>111.2</v>
      </c>
      <c r="G6">
        <f t="shared" si="1"/>
        <v>5</v>
      </c>
      <c r="H6">
        <f t="shared" si="7"/>
        <v>2</v>
      </c>
      <c r="I6">
        <v>0</v>
      </c>
      <c r="J6">
        <v>0</v>
      </c>
      <c r="K6">
        <f t="shared" si="8"/>
        <v>0</v>
      </c>
      <c r="L6">
        <f t="shared" si="2"/>
        <v>111.2</v>
      </c>
      <c r="M6">
        <f t="shared" si="3"/>
        <v>111.2</v>
      </c>
      <c r="N6">
        <f t="shared" si="9"/>
        <v>0</v>
      </c>
      <c r="O6">
        <f t="shared" si="10"/>
        <v>0</v>
      </c>
      <c r="S6">
        <f>20000</f>
        <v>20000</v>
      </c>
      <c r="T6">
        <f t="shared" si="0"/>
        <v>600</v>
      </c>
      <c r="U6">
        <v>0</v>
      </c>
      <c r="V6">
        <f t="shared" si="11"/>
        <v>211.2</v>
      </c>
    </row>
    <row r="7" spans="1:22">
      <c r="A7">
        <v>5</v>
      </c>
      <c r="B7">
        <f t="shared" si="4"/>
        <v>776</v>
      </c>
      <c r="C7">
        <f t="shared" si="5"/>
        <v>3352</v>
      </c>
      <c r="F7">
        <f t="shared" si="6"/>
        <v>352</v>
      </c>
      <c r="G7">
        <f t="shared" si="1"/>
        <v>6</v>
      </c>
      <c r="H7">
        <f t="shared" si="7"/>
        <v>1</v>
      </c>
      <c r="I7">
        <v>0</v>
      </c>
      <c r="J7">
        <v>0</v>
      </c>
      <c r="K7">
        <f t="shared" si="8"/>
        <v>0</v>
      </c>
      <c r="L7">
        <f t="shared" si="2"/>
        <v>352</v>
      </c>
      <c r="M7">
        <f t="shared" si="3"/>
        <v>352</v>
      </c>
      <c r="N7">
        <f t="shared" si="9"/>
        <v>0</v>
      </c>
      <c r="O7">
        <f t="shared" si="10"/>
        <v>0</v>
      </c>
      <c r="R7" t="s">
        <v>20</v>
      </c>
      <c r="S7">
        <v>20000</v>
      </c>
      <c r="T7">
        <f t="shared" si="0"/>
        <v>600</v>
      </c>
      <c r="U7">
        <v>640</v>
      </c>
      <c r="V7">
        <f t="shared" si="11"/>
        <v>352</v>
      </c>
    </row>
    <row r="8" spans="1:22">
      <c r="A8">
        <v>6</v>
      </c>
      <c r="B8">
        <f t="shared" si="4"/>
        <v>811.2</v>
      </c>
      <c r="C8">
        <f t="shared" si="5"/>
        <v>4128</v>
      </c>
      <c r="F8">
        <f t="shared" si="6"/>
        <v>128.000000000001</v>
      </c>
      <c r="G8">
        <f t="shared" si="1"/>
        <v>8</v>
      </c>
      <c r="H8">
        <f t="shared" si="7"/>
        <v>2</v>
      </c>
      <c r="I8">
        <f>G3</f>
        <v>1</v>
      </c>
      <c r="J8">
        <f>I8*16</f>
        <v>16</v>
      </c>
      <c r="K8">
        <f t="shared" si="8"/>
        <v>0</v>
      </c>
      <c r="L8">
        <f t="shared" si="2"/>
        <v>128.000000000001</v>
      </c>
      <c r="M8">
        <f t="shared" si="3"/>
        <v>128.000000000001</v>
      </c>
      <c r="N8">
        <f t="shared" si="9"/>
        <v>0</v>
      </c>
      <c r="O8">
        <f t="shared" si="10"/>
        <v>0</v>
      </c>
      <c r="S8">
        <v>20000</v>
      </c>
      <c r="T8">
        <f t="shared" si="0"/>
        <v>600</v>
      </c>
      <c r="U8">
        <v>640</v>
      </c>
      <c r="V8">
        <f t="shared" si="11"/>
        <v>1168</v>
      </c>
    </row>
    <row r="9" spans="1:22">
      <c r="A9">
        <v>7</v>
      </c>
      <c r="B9">
        <f t="shared" si="4"/>
        <v>846.4</v>
      </c>
      <c r="C9">
        <f t="shared" si="5"/>
        <v>4939.2</v>
      </c>
      <c r="F9">
        <f t="shared" si="6"/>
        <v>439.200000000001</v>
      </c>
      <c r="G9">
        <f t="shared" si="1"/>
        <v>9</v>
      </c>
      <c r="H9">
        <f t="shared" si="7"/>
        <v>1</v>
      </c>
      <c r="I9">
        <f t="shared" ref="I9:I28" si="12">G4</f>
        <v>2</v>
      </c>
      <c r="J9">
        <f t="shared" ref="J9:J28" si="13">I9*16</f>
        <v>32</v>
      </c>
      <c r="K9">
        <f t="shared" si="8"/>
        <v>16</v>
      </c>
      <c r="L9">
        <f t="shared" si="2"/>
        <v>455.200000000001</v>
      </c>
      <c r="M9">
        <f t="shared" si="3"/>
        <v>455.200000000001</v>
      </c>
      <c r="N9">
        <f t="shared" si="9"/>
        <v>0</v>
      </c>
      <c r="O9">
        <f t="shared" si="10"/>
        <v>0</v>
      </c>
      <c r="S9">
        <v>20000</v>
      </c>
      <c r="T9">
        <f t="shared" si="0"/>
        <v>600</v>
      </c>
      <c r="U9">
        <v>640</v>
      </c>
      <c r="V9">
        <f t="shared" si="11"/>
        <v>2019.2</v>
      </c>
    </row>
    <row r="10" spans="1:22">
      <c r="A10">
        <v>8</v>
      </c>
      <c r="B10">
        <f t="shared" si="4"/>
        <v>881.6</v>
      </c>
      <c r="C10">
        <f t="shared" si="5"/>
        <v>5785.6</v>
      </c>
      <c r="F10">
        <f t="shared" si="6"/>
        <v>285.600000000001</v>
      </c>
      <c r="G10">
        <f t="shared" si="1"/>
        <v>11</v>
      </c>
      <c r="H10">
        <f t="shared" si="7"/>
        <v>2</v>
      </c>
      <c r="I10">
        <f t="shared" si="12"/>
        <v>3</v>
      </c>
      <c r="J10">
        <f t="shared" si="13"/>
        <v>48</v>
      </c>
      <c r="K10">
        <f t="shared" si="8"/>
        <v>48</v>
      </c>
      <c r="L10">
        <f t="shared" si="2"/>
        <v>333.600000000001</v>
      </c>
      <c r="M10">
        <f t="shared" si="3"/>
        <v>333.600000000001</v>
      </c>
      <c r="N10">
        <f t="shared" si="9"/>
        <v>0</v>
      </c>
      <c r="O10">
        <f t="shared" si="10"/>
        <v>0</v>
      </c>
      <c r="S10">
        <v>20000</v>
      </c>
      <c r="T10">
        <f t="shared" si="0"/>
        <v>600</v>
      </c>
      <c r="U10">
        <v>640</v>
      </c>
      <c r="V10">
        <f t="shared" si="11"/>
        <v>2905.6</v>
      </c>
    </row>
    <row r="11" spans="1:22">
      <c r="A11">
        <v>9</v>
      </c>
      <c r="B11">
        <f t="shared" si="4"/>
        <v>916.8</v>
      </c>
      <c r="C11">
        <f t="shared" si="5"/>
        <v>6667.2</v>
      </c>
      <c r="F11">
        <f t="shared" si="6"/>
        <v>167.200000000002</v>
      </c>
      <c r="G11">
        <f t="shared" si="1"/>
        <v>13</v>
      </c>
      <c r="H11">
        <f t="shared" si="7"/>
        <v>2</v>
      </c>
      <c r="I11">
        <f t="shared" si="12"/>
        <v>5</v>
      </c>
      <c r="J11">
        <f t="shared" si="13"/>
        <v>80</v>
      </c>
      <c r="K11">
        <f t="shared" si="8"/>
        <v>96</v>
      </c>
      <c r="L11">
        <f t="shared" si="2"/>
        <v>263.200000000002</v>
      </c>
      <c r="M11">
        <f t="shared" si="3"/>
        <v>263.200000000002</v>
      </c>
      <c r="N11">
        <f t="shared" si="9"/>
        <v>0</v>
      </c>
      <c r="O11">
        <f t="shared" si="10"/>
        <v>0</v>
      </c>
      <c r="S11">
        <v>20000</v>
      </c>
      <c r="T11">
        <f t="shared" si="0"/>
        <v>600</v>
      </c>
      <c r="U11">
        <v>640</v>
      </c>
      <c r="V11">
        <f t="shared" si="11"/>
        <v>3827.2</v>
      </c>
    </row>
    <row r="12" spans="1:22">
      <c r="A12">
        <v>10</v>
      </c>
      <c r="B12">
        <f t="shared" si="4"/>
        <v>952</v>
      </c>
      <c r="C12">
        <f t="shared" si="5"/>
        <v>7584</v>
      </c>
      <c r="F12">
        <f t="shared" si="6"/>
        <v>84.0000000000018</v>
      </c>
      <c r="G12">
        <f t="shared" si="1"/>
        <v>15</v>
      </c>
      <c r="H12">
        <f t="shared" si="7"/>
        <v>2</v>
      </c>
      <c r="I12">
        <f t="shared" si="12"/>
        <v>6</v>
      </c>
      <c r="J12">
        <f t="shared" si="13"/>
        <v>96</v>
      </c>
      <c r="K12">
        <f t="shared" si="8"/>
        <v>176</v>
      </c>
      <c r="L12">
        <f t="shared" si="2"/>
        <v>260.000000000002</v>
      </c>
      <c r="M12">
        <f t="shared" si="3"/>
        <v>260.000000000002</v>
      </c>
      <c r="N12">
        <f t="shared" si="9"/>
        <v>0</v>
      </c>
      <c r="O12">
        <f t="shared" si="10"/>
        <v>0</v>
      </c>
      <c r="R12" t="s">
        <v>21</v>
      </c>
      <c r="S12">
        <v>16172.8</v>
      </c>
      <c r="T12">
        <f t="shared" si="0"/>
        <v>485.184</v>
      </c>
      <c r="U12">
        <v>640</v>
      </c>
      <c r="V12">
        <f>B11-T11+U11</f>
        <v>956.8</v>
      </c>
    </row>
    <row r="13" spans="1:22">
      <c r="A13">
        <v>11</v>
      </c>
      <c r="B13">
        <f t="shared" si="4"/>
        <v>987.200000000001</v>
      </c>
      <c r="C13">
        <f t="shared" si="5"/>
        <v>8536</v>
      </c>
      <c r="F13">
        <f t="shared" si="6"/>
        <v>36.0000000000018</v>
      </c>
      <c r="G13">
        <f t="shared" si="1"/>
        <v>17</v>
      </c>
      <c r="H13">
        <f t="shared" si="7"/>
        <v>2</v>
      </c>
      <c r="I13">
        <f t="shared" si="12"/>
        <v>8</v>
      </c>
      <c r="J13">
        <f t="shared" si="13"/>
        <v>128</v>
      </c>
      <c r="K13">
        <f t="shared" si="8"/>
        <v>272</v>
      </c>
      <c r="L13">
        <f t="shared" si="2"/>
        <v>308.000000000002</v>
      </c>
      <c r="M13">
        <f t="shared" si="3"/>
        <v>308.000000000002</v>
      </c>
      <c r="N13">
        <f t="shared" si="9"/>
        <v>0</v>
      </c>
      <c r="O13">
        <f t="shared" si="10"/>
        <v>0</v>
      </c>
      <c r="S13">
        <v>16172.8</v>
      </c>
      <c r="T13">
        <f t="shared" si="0"/>
        <v>485.184</v>
      </c>
      <c r="U13">
        <v>640</v>
      </c>
      <c r="V13">
        <f t="shared" si="11"/>
        <v>2063.616</v>
      </c>
    </row>
    <row r="14" spans="1:22">
      <c r="A14">
        <v>12</v>
      </c>
      <c r="B14">
        <f t="shared" si="4"/>
        <v>1022.4</v>
      </c>
      <c r="C14">
        <f t="shared" si="5"/>
        <v>9523.2</v>
      </c>
      <c r="F14">
        <f t="shared" si="6"/>
        <v>23.2000000000025</v>
      </c>
      <c r="G14">
        <f t="shared" si="1"/>
        <v>19</v>
      </c>
      <c r="H14">
        <f t="shared" si="7"/>
        <v>2</v>
      </c>
      <c r="I14">
        <f t="shared" si="12"/>
        <v>9</v>
      </c>
      <c r="J14">
        <f t="shared" si="13"/>
        <v>144</v>
      </c>
      <c r="K14">
        <f t="shared" si="8"/>
        <v>400</v>
      </c>
      <c r="L14">
        <f t="shared" si="2"/>
        <v>423.200000000002</v>
      </c>
      <c r="M14">
        <f t="shared" si="3"/>
        <v>423.200000000002</v>
      </c>
      <c r="N14">
        <f t="shared" si="9"/>
        <v>0</v>
      </c>
      <c r="O14">
        <f t="shared" si="10"/>
        <v>0</v>
      </c>
      <c r="S14">
        <v>16172.8</v>
      </c>
      <c r="T14">
        <f t="shared" si="0"/>
        <v>485.184</v>
      </c>
      <c r="U14">
        <v>640</v>
      </c>
      <c r="V14">
        <f t="shared" si="11"/>
        <v>3205.632</v>
      </c>
    </row>
    <row r="15" spans="1:22">
      <c r="A15">
        <v>13</v>
      </c>
      <c r="B15">
        <f t="shared" si="4"/>
        <v>1057.6</v>
      </c>
      <c r="C15">
        <f t="shared" si="5"/>
        <v>10545.6</v>
      </c>
      <c r="F15">
        <f t="shared" si="6"/>
        <v>45.6000000000022</v>
      </c>
      <c r="G15">
        <f>(C15-F15)/500+N15</f>
        <v>22</v>
      </c>
      <c r="H15">
        <f t="shared" si="7"/>
        <v>3</v>
      </c>
      <c r="I15">
        <f t="shared" si="12"/>
        <v>11</v>
      </c>
      <c r="J15">
        <f t="shared" si="13"/>
        <v>176</v>
      </c>
      <c r="K15">
        <f t="shared" si="8"/>
        <v>544</v>
      </c>
      <c r="L15">
        <f t="shared" si="2"/>
        <v>589.600000000002</v>
      </c>
      <c r="M15">
        <f t="shared" si="3"/>
        <v>89.6000000000022</v>
      </c>
      <c r="N15">
        <f t="shared" si="9"/>
        <v>1</v>
      </c>
      <c r="O15">
        <f t="shared" si="10"/>
        <v>1</v>
      </c>
      <c r="S15">
        <v>16172.8</v>
      </c>
      <c r="T15">
        <f t="shared" si="0"/>
        <v>485.184</v>
      </c>
      <c r="U15">
        <v>640</v>
      </c>
      <c r="V15">
        <f t="shared" si="11"/>
        <v>4382.848</v>
      </c>
    </row>
    <row r="16" spans="1:22">
      <c r="A16">
        <v>14</v>
      </c>
      <c r="B16">
        <f t="shared" si="4"/>
        <v>1092.8</v>
      </c>
      <c r="C16">
        <f t="shared" si="5"/>
        <v>11603.2</v>
      </c>
      <c r="F16">
        <f t="shared" si="6"/>
        <v>103.200000000003</v>
      </c>
      <c r="G16">
        <f t="shared" ref="G16:G23" si="14">(C16-F16)/500+N16</f>
        <v>24</v>
      </c>
      <c r="H16">
        <f t="shared" si="7"/>
        <v>2</v>
      </c>
      <c r="I16">
        <f t="shared" si="12"/>
        <v>13</v>
      </c>
      <c r="J16">
        <f t="shared" si="13"/>
        <v>208</v>
      </c>
      <c r="K16">
        <f t="shared" si="8"/>
        <v>720</v>
      </c>
      <c r="L16">
        <f t="shared" si="2"/>
        <v>823.200000000003</v>
      </c>
      <c r="M16">
        <f t="shared" si="3"/>
        <v>323.200000000003</v>
      </c>
      <c r="N16">
        <f t="shared" si="9"/>
        <v>1</v>
      </c>
      <c r="O16">
        <f t="shared" si="10"/>
        <v>0</v>
      </c>
      <c r="S16">
        <v>16172.8</v>
      </c>
      <c r="T16">
        <f t="shared" si="0"/>
        <v>485.184</v>
      </c>
      <c r="U16">
        <v>640</v>
      </c>
      <c r="V16">
        <f t="shared" si="11"/>
        <v>5595.264</v>
      </c>
    </row>
    <row r="17" spans="1:22">
      <c r="A17">
        <v>15</v>
      </c>
      <c r="B17">
        <f t="shared" si="4"/>
        <v>1128</v>
      </c>
      <c r="C17">
        <f t="shared" si="5"/>
        <v>12696</v>
      </c>
      <c r="F17">
        <f t="shared" si="6"/>
        <v>196.000000000004</v>
      </c>
      <c r="G17">
        <f t="shared" si="14"/>
        <v>27</v>
      </c>
      <c r="H17">
        <f t="shared" si="7"/>
        <v>3</v>
      </c>
      <c r="I17">
        <f t="shared" si="12"/>
        <v>15</v>
      </c>
      <c r="J17">
        <f t="shared" si="13"/>
        <v>240</v>
      </c>
      <c r="K17">
        <f t="shared" si="8"/>
        <v>928</v>
      </c>
      <c r="L17">
        <f t="shared" si="2"/>
        <v>1124</v>
      </c>
      <c r="M17">
        <f t="shared" si="3"/>
        <v>124.000000000004</v>
      </c>
      <c r="N17">
        <f t="shared" si="9"/>
        <v>2</v>
      </c>
      <c r="O17">
        <f t="shared" si="10"/>
        <v>1</v>
      </c>
      <c r="R17" t="s">
        <v>22</v>
      </c>
      <c r="S17">
        <v>10577.536</v>
      </c>
      <c r="T17">
        <f t="shared" si="0"/>
        <v>317.32608</v>
      </c>
      <c r="U17">
        <v>640</v>
      </c>
      <c r="V17">
        <f>B16-T16+U16</f>
        <v>1247.616</v>
      </c>
    </row>
    <row r="18" spans="1:22">
      <c r="A18">
        <v>16</v>
      </c>
      <c r="B18">
        <f t="shared" si="4"/>
        <v>1163.2</v>
      </c>
      <c r="C18">
        <f t="shared" si="5"/>
        <v>13824</v>
      </c>
      <c r="F18">
        <f t="shared" si="6"/>
        <v>324.000000000004</v>
      </c>
      <c r="G18">
        <f t="shared" si="14"/>
        <v>29</v>
      </c>
      <c r="H18">
        <f t="shared" si="7"/>
        <v>2</v>
      </c>
      <c r="I18">
        <f t="shared" si="12"/>
        <v>17</v>
      </c>
      <c r="J18">
        <f t="shared" si="13"/>
        <v>272</v>
      </c>
      <c r="K18">
        <f t="shared" si="8"/>
        <v>1168</v>
      </c>
      <c r="L18">
        <f t="shared" si="2"/>
        <v>1492</v>
      </c>
      <c r="M18">
        <f t="shared" si="3"/>
        <v>492.000000000004</v>
      </c>
      <c r="N18">
        <f t="shared" si="9"/>
        <v>2</v>
      </c>
      <c r="O18">
        <f t="shared" si="10"/>
        <v>0</v>
      </c>
      <c r="S18">
        <v>10577.536</v>
      </c>
      <c r="T18">
        <f t="shared" si="0"/>
        <v>317.32608</v>
      </c>
      <c r="U18">
        <v>640</v>
      </c>
      <c r="V18">
        <f t="shared" si="11"/>
        <v>2698.28992</v>
      </c>
    </row>
    <row r="19" spans="1:22">
      <c r="A19">
        <v>17</v>
      </c>
      <c r="B19">
        <f t="shared" si="4"/>
        <v>1198.4</v>
      </c>
      <c r="C19">
        <f t="shared" si="5"/>
        <v>14987.2</v>
      </c>
      <c r="F19">
        <f t="shared" si="6"/>
        <v>487.200000000004</v>
      </c>
      <c r="G19">
        <f t="shared" si="14"/>
        <v>32</v>
      </c>
      <c r="H19">
        <f t="shared" si="7"/>
        <v>3</v>
      </c>
      <c r="I19">
        <f t="shared" si="12"/>
        <v>19</v>
      </c>
      <c r="J19">
        <f t="shared" si="13"/>
        <v>304</v>
      </c>
      <c r="K19">
        <f t="shared" si="8"/>
        <v>1440</v>
      </c>
      <c r="L19">
        <f t="shared" si="2"/>
        <v>1927.2</v>
      </c>
      <c r="M19">
        <f t="shared" si="3"/>
        <v>427.200000000004</v>
      </c>
      <c r="N19">
        <f t="shared" si="9"/>
        <v>3</v>
      </c>
      <c r="O19">
        <f t="shared" si="10"/>
        <v>1</v>
      </c>
      <c r="S19">
        <v>10577.536</v>
      </c>
      <c r="T19">
        <f t="shared" si="0"/>
        <v>317.32608</v>
      </c>
      <c r="U19">
        <v>640</v>
      </c>
      <c r="V19">
        <f t="shared" si="11"/>
        <v>4184.16384</v>
      </c>
    </row>
    <row r="20" spans="1:22">
      <c r="A20">
        <v>18</v>
      </c>
      <c r="B20">
        <f t="shared" si="4"/>
        <v>1233.6</v>
      </c>
      <c r="C20">
        <f t="shared" si="5"/>
        <v>16185.6</v>
      </c>
      <c r="F20">
        <f t="shared" si="6"/>
        <v>185.600000000006</v>
      </c>
      <c r="G20">
        <f t="shared" si="14"/>
        <v>35</v>
      </c>
      <c r="H20">
        <f t="shared" si="7"/>
        <v>2.99999999999999</v>
      </c>
      <c r="I20">
        <f t="shared" si="12"/>
        <v>22</v>
      </c>
      <c r="J20">
        <f t="shared" si="13"/>
        <v>352</v>
      </c>
      <c r="K20">
        <f t="shared" si="8"/>
        <v>1744</v>
      </c>
      <c r="L20">
        <f t="shared" si="2"/>
        <v>1929.60000000001</v>
      </c>
      <c r="M20">
        <f t="shared" si="3"/>
        <v>429.600000000006</v>
      </c>
      <c r="N20">
        <f t="shared" si="9"/>
        <v>3</v>
      </c>
      <c r="O20">
        <f t="shared" si="10"/>
        <v>0</v>
      </c>
      <c r="S20">
        <v>10577.536</v>
      </c>
      <c r="T20">
        <f t="shared" si="0"/>
        <v>317.32608</v>
      </c>
      <c r="U20">
        <v>640</v>
      </c>
      <c r="V20">
        <f t="shared" ref="V20:V31" si="15">V19+B19-T19+U19</f>
        <v>5705.23776</v>
      </c>
    </row>
    <row r="21" spans="1:22">
      <c r="A21">
        <v>19</v>
      </c>
      <c r="B21">
        <f t="shared" si="4"/>
        <v>1268.8</v>
      </c>
      <c r="C21">
        <f t="shared" si="5"/>
        <v>17419.2</v>
      </c>
      <c r="F21">
        <f t="shared" si="6"/>
        <v>419.200000000008</v>
      </c>
      <c r="G21">
        <f t="shared" si="14"/>
        <v>39</v>
      </c>
      <c r="H21">
        <f t="shared" si="7"/>
        <v>4</v>
      </c>
      <c r="I21">
        <f t="shared" si="12"/>
        <v>24</v>
      </c>
      <c r="J21">
        <f t="shared" si="13"/>
        <v>384</v>
      </c>
      <c r="K21">
        <f t="shared" si="8"/>
        <v>2096</v>
      </c>
      <c r="L21">
        <f t="shared" si="2"/>
        <v>2515.20000000001</v>
      </c>
      <c r="M21">
        <f t="shared" si="3"/>
        <v>15.200000000008</v>
      </c>
      <c r="N21">
        <f t="shared" si="9"/>
        <v>5</v>
      </c>
      <c r="O21">
        <f t="shared" si="10"/>
        <v>2</v>
      </c>
      <c r="S21">
        <v>10577.536</v>
      </c>
      <c r="T21">
        <f t="shared" si="0"/>
        <v>317.32608</v>
      </c>
      <c r="U21">
        <v>640</v>
      </c>
      <c r="V21">
        <f t="shared" si="15"/>
        <v>7261.51168</v>
      </c>
    </row>
    <row r="22" spans="1:22">
      <c r="A22">
        <v>20</v>
      </c>
      <c r="B22">
        <f t="shared" si="4"/>
        <v>1304</v>
      </c>
      <c r="C22">
        <f t="shared" si="5"/>
        <v>18688</v>
      </c>
      <c r="E22" t="s">
        <v>23</v>
      </c>
      <c r="F22">
        <f t="shared" si="6"/>
        <v>188.000000000007</v>
      </c>
      <c r="G22">
        <f t="shared" si="14"/>
        <v>40</v>
      </c>
      <c r="H22">
        <f t="shared" si="7"/>
        <v>1</v>
      </c>
      <c r="I22">
        <f t="shared" si="12"/>
        <v>27</v>
      </c>
      <c r="J22">
        <f t="shared" si="13"/>
        <v>432</v>
      </c>
      <c r="K22">
        <f t="shared" si="8"/>
        <v>2480</v>
      </c>
      <c r="L22">
        <f t="shared" si="2"/>
        <v>2668.00000000001</v>
      </c>
      <c r="M22">
        <f>MOD(L22,500)+1000</f>
        <v>1168.00000000001</v>
      </c>
      <c r="N22">
        <f t="shared" si="9"/>
        <v>3</v>
      </c>
      <c r="O22">
        <f t="shared" si="10"/>
        <v>-2</v>
      </c>
      <c r="R22" t="s">
        <v>24</v>
      </c>
      <c r="S22">
        <v>3316.02431999999</v>
      </c>
      <c r="T22">
        <f t="shared" si="0"/>
        <v>99.4807295999998</v>
      </c>
      <c r="U22">
        <v>640</v>
      </c>
      <c r="V22">
        <f>B21-T21+U21</f>
        <v>1591.47392</v>
      </c>
    </row>
    <row r="23" spans="1:22">
      <c r="A23">
        <v>21</v>
      </c>
      <c r="B23">
        <f t="shared" si="4"/>
        <v>1339.2</v>
      </c>
      <c r="C23">
        <f t="shared" si="5"/>
        <v>19992</v>
      </c>
      <c r="E23" t="s">
        <v>25</v>
      </c>
      <c r="F23"/>
      <c r="G23"/>
      <c r="H23"/>
      <c r="I23">
        <f t="shared" si="12"/>
        <v>29</v>
      </c>
      <c r="J23">
        <f t="shared" si="13"/>
        <v>464</v>
      </c>
      <c r="K23">
        <f t="shared" si="8"/>
        <v>2912</v>
      </c>
      <c r="L23">
        <f t="shared" si="2"/>
        <v>2912</v>
      </c>
      <c r="M23">
        <f>M22+B23+J23</f>
        <v>2971.20000000001</v>
      </c>
      <c r="S23">
        <v>3316.02431999999</v>
      </c>
      <c r="T23">
        <f t="shared" si="0"/>
        <v>99.4807295999998</v>
      </c>
      <c r="U23">
        <v>640</v>
      </c>
      <c r="V23">
        <f t="shared" si="15"/>
        <v>3435.9931904</v>
      </c>
    </row>
    <row r="24" spans="1:22">
      <c r="A24">
        <v>22</v>
      </c>
      <c r="B24">
        <f t="shared" si="4"/>
        <v>1374.4</v>
      </c>
      <c r="C24">
        <f t="shared" si="5"/>
        <v>21331.2</v>
      </c>
      <c r="E24" t="s">
        <v>26</v>
      </c>
      <c r="I24">
        <f t="shared" si="12"/>
        <v>32</v>
      </c>
      <c r="J24">
        <f t="shared" si="13"/>
        <v>512</v>
      </c>
      <c r="M24">
        <f>M23+B24+J24</f>
        <v>4857.60000000001</v>
      </c>
      <c r="S24">
        <v>3316.02431999999</v>
      </c>
      <c r="T24">
        <f t="shared" si="0"/>
        <v>99.4807295999998</v>
      </c>
      <c r="U24">
        <v>640</v>
      </c>
      <c r="V24">
        <f t="shared" si="15"/>
        <v>5315.7124608</v>
      </c>
    </row>
    <row r="25" spans="1:22">
      <c r="A25">
        <v>23</v>
      </c>
      <c r="B25">
        <f t="shared" si="4"/>
        <v>1409.6</v>
      </c>
      <c r="C25">
        <f t="shared" si="5"/>
        <v>22705.6</v>
      </c>
      <c r="E25" t="s">
        <v>27</v>
      </c>
      <c r="I25">
        <f t="shared" si="12"/>
        <v>35</v>
      </c>
      <c r="J25">
        <f t="shared" si="13"/>
        <v>560</v>
      </c>
      <c r="M25">
        <f>M24+B25+J25</f>
        <v>6827.20000000001</v>
      </c>
      <c r="S25">
        <v>3316.02431999999</v>
      </c>
      <c r="T25">
        <f t="shared" si="0"/>
        <v>99.4807295999998</v>
      </c>
      <c r="U25">
        <v>640</v>
      </c>
      <c r="V25">
        <f t="shared" si="15"/>
        <v>7230.6317312</v>
      </c>
    </row>
    <row r="26" spans="1:22">
      <c r="A26">
        <v>24</v>
      </c>
      <c r="B26">
        <f t="shared" si="4"/>
        <v>1444.8</v>
      </c>
      <c r="C26">
        <f t="shared" si="5"/>
        <v>24115.2</v>
      </c>
      <c r="I26">
        <f t="shared" si="12"/>
        <v>39</v>
      </c>
      <c r="J26">
        <f t="shared" si="13"/>
        <v>624</v>
      </c>
      <c r="M26">
        <f>M25+B26+J26</f>
        <v>8896.00000000001</v>
      </c>
      <c r="S26">
        <v>3316.02431999999</v>
      </c>
      <c r="T26">
        <f t="shared" si="0"/>
        <v>99.4807295999998</v>
      </c>
      <c r="U26">
        <v>640</v>
      </c>
      <c r="V26">
        <f t="shared" si="15"/>
        <v>9180.75100160001</v>
      </c>
    </row>
    <row r="27" spans="1:22">
      <c r="A27">
        <v>25</v>
      </c>
      <c r="B27">
        <f t="shared" si="4"/>
        <v>1480</v>
      </c>
      <c r="C27">
        <f t="shared" si="5"/>
        <v>25560</v>
      </c>
      <c r="I27">
        <f t="shared" si="12"/>
        <v>40</v>
      </c>
      <c r="J27">
        <f t="shared" si="13"/>
        <v>640</v>
      </c>
      <c r="M27" s="1">
        <f>M26+B27+J27</f>
        <v>11016</v>
      </c>
      <c r="N27" s="2"/>
      <c r="O27" s="2"/>
      <c r="P27" s="2"/>
      <c r="Q27" s="2"/>
      <c r="R27" s="2" t="s">
        <v>28</v>
      </c>
      <c r="S27" s="2">
        <v>0</v>
      </c>
      <c r="T27" s="2">
        <v>0</v>
      </c>
      <c r="U27" s="2">
        <v>640</v>
      </c>
      <c r="V27" s="3">
        <f>V26+B26-T26+U26-S26</f>
        <v>7850.04595200001</v>
      </c>
    </row>
    <row r="28" spans="1:22">
      <c r="A28">
        <v>26</v>
      </c>
      <c r="B28">
        <f t="shared" si="4"/>
        <v>1515.2</v>
      </c>
      <c r="C28">
        <f t="shared" si="5"/>
        <v>27040</v>
      </c>
      <c r="J28">
        <v>640</v>
      </c>
      <c r="M28">
        <f t="shared" ref="M25:M52" si="16">M27+B28+J28</f>
        <v>13171.2</v>
      </c>
      <c r="U28">
        <v>640</v>
      </c>
      <c r="V28">
        <f t="shared" si="15"/>
        <v>9970.04595200001</v>
      </c>
    </row>
    <row r="29" spans="1:22">
      <c r="A29">
        <v>27</v>
      </c>
      <c r="B29">
        <f t="shared" si="4"/>
        <v>1550.4</v>
      </c>
      <c r="C29">
        <f t="shared" si="5"/>
        <v>28555.2</v>
      </c>
      <c r="J29">
        <v>640</v>
      </c>
      <c r="M29">
        <f t="shared" si="16"/>
        <v>15361.6</v>
      </c>
      <c r="U29">
        <v>640</v>
      </c>
      <c r="V29">
        <f t="shared" si="15"/>
        <v>12125.245952</v>
      </c>
    </row>
    <row r="30" spans="1:22">
      <c r="A30">
        <v>28</v>
      </c>
      <c r="B30">
        <f t="shared" si="4"/>
        <v>1585.6</v>
      </c>
      <c r="C30">
        <f t="shared" si="5"/>
        <v>30105.6</v>
      </c>
      <c r="J30">
        <v>640</v>
      </c>
      <c r="M30">
        <f t="shared" si="16"/>
        <v>17587.2</v>
      </c>
      <c r="U30">
        <v>640</v>
      </c>
      <c r="V30">
        <f t="shared" si="15"/>
        <v>14315.645952</v>
      </c>
    </row>
    <row r="31" spans="1:22">
      <c r="A31">
        <v>29</v>
      </c>
      <c r="B31">
        <f t="shared" si="4"/>
        <v>1620.8</v>
      </c>
      <c r="C31">
        <f t="shared" si="5"/>
        <v>31691.2</v>
      </c>
      <c r="J31">
        <v>640</v>
      </c>
      <c r="M31">
        <f t="shared" si="16"/>
        <v>19848</v>
      </c>
      <c r="U31">
        <v>640</v>
      </c>
      <c r="V31">
        <f t="shared" si="15"/>
        <v>16541.245952</v>
      </c>
    </row>
    <row r="32" spans="1:22">
      <c r="A32">
        <v>30</v>
      </c>
      <c r="B32">
        <f t="shared" si="4"/>
        <v>1656</v>
      </c>
      <c r="C32">
        <f t="shared" si="5"/>
        <v>33312</v>
      </c>
      <c r="J32">
        <v>640</v>
      </c>
      <c r="M32">
        <f t="shared" si="16"/>
        <v>22144</v>
      </c>
      <c r="U32">
        <v>640</v>
      </c>
      <c r="V32">
        <f t="shared" ref="V32:V52" si="17">V31+B31-T31+U31</f>
        <v>18802.045952</v>
      </c>
    </row>
    <row r="33" spans="1:22">
      <c r="A33">
        <v>31</v>
      </c>
      <c r="B33">
        <f t="shared" si="4"/>
        <v>1691.2</v>
      </c>
      <c r="C33">
        <f t="shared" si="5"/>
        <v>34968</v>
      </c>
      <c r="J33">
        <v>640</v>
      </c>
      <c r="M33">
        <f t="shared" si="16"/>
        <v>24475.2</v>
      </c>
      <c r="U33">
        <v>640</v>
      </c>
      <c r="V33">
        <f t="shared" si="17"/>
        <v>21098.045952</v>
      </c>
    </row>
    <row r="34" spans="1:22">
      <c r="A34">
        <v>32</v>
      </c>
      <c r="B34">
        <f t="shared" si="4"/>
        <v>1726.4</v>
      </c>
      <c r="C34">
        <f t="shared" si="5"/>
        <v>36659.2</v>
      </c>
      <c r="J34">
        <v>640</v>
      </c>
      <c r="M34">
        <f t="shared" si="16"/>
        <v>26841.6</v>
      </c>
      <c r="U34">
        <v>640</v>
      </c>
      <c r="V34">
        <f t="shared" si="17"/>
        <v>23429.245952</v>
      </c>
    </row>
    <row r="35" spans="1:22">
      <c r="A35">
        <v>33</v>
      </c>
      <c r="B35">
        <f t="shared" si="4"/>
        <v>1761.6</v>
      </c>
      <c r="C35">
        <f t="shared" si="5"/>
        <v>38385.6</v>
      </c>
      <c r="J35">
        <v>640</v>
      </c>
      <c r="M35">
        <f t="shared" si="16"/>
        <v>29243.2</v>
      </c>
      <c r="U35">
        <v>640</v>
      </c>
      <c r="V35">
        <f t="shared" si="17"/>
        <v>25795.645952</v>
      </c>
    </row>
    <row r="36" spans="1:22">
      <c r="A36">
        <v>34</v>
      </c>
      <c r="B36">
        <f t="shared" ref="B36:B52" si="18">B35+35.2</f>
        <v>1796.8</v>
      </c>
      <c r="C36">
        <f t="shared" ref="C36:C52" si="19">B35+C35</f>
        <v>40147.2</v>
      </c>
      <c r="J36">
        <v>640</v>
      </c>
      <c r="M36">
        <f t="shared" si="16"/>
        <v>31680</v>
      </c>
      <c r="U36">
        <v>640</v>
      </c>
      <c r="V36">
        <f t="shared" si="17"/>
        <v>28197.245952</v>
      </c>
    </row>
    <row r="37" spans="1:22">
      <c r="A37">
        <v>35</v>
      </c>
      <c r="B37">
        <f t="shared" si="18"/>
        <v>1832</v>
      </c>
      <c r="C37">
        <f t="shared" si="19"/>
        <v>41944</v>
      </c>
      <c r="J37">
        <v>640</v>
      </c>
      <c r="M37">
        <f t="shared" si="16"/>
        <v>34152</v>
      </c>
      <c r="U37">
        <v>640</v>
      </c>
      <c r="V37">
        <f t="shared" si="17"/>
        <v>30634.045952</v>
      </c>
    </row>
    <row r="38" spans="1:22">
      <c r="A38">
        <v>36</v>
      </c>
      <c r="B38">
        <f t="shared" si="18"/>
        <v>1867.2</v>
      </c>
      <c r="C38">
        <f t="shared" si="19"/>
        <v>43776</v>
      </c>
      <c r="J38">
        <v>640</v>
      </c>
      <c r="M38">
        <f t="shared" si="16"/>
        <v>36659.2</v>
      </c>
      <c r="U38">
        <v>640</v>
      </c>
      <c r="V38">
        <f t="shared" si="17"/>
        <v>33106.045952</v>
      </c>
    </row>
    <row r="39" spans="1:22">
      <c r="A39">
        <v>37</v>
      </c>
      <c r="B39">
        <f t="shared" si="18"/>
        <v>1902.4</v>
      </c>
      <c r="C39">
        <f t="shared" si="19"/>
        <v>45643.2</v>
      </c>
      <c r="J39">
        <v>640</v>
      </c>
      <c r="M39">
        <f t="shared" si="16"/>
        <v>39201.6</v>
      </c>
      <c r="U39">
        <v>640</v>
      </c>
      <c r="V39">
        <f t="shared" si="17"/>
        <v>35613.245952</v>
      </c>
    </row>
    <row r="40" spans="1:22">
      <c r="A40">
        <v>38</v>
      </c>
      <c r="B40">
        <f t="shared" si="18"/>
        <v>1937.6</v>
      </c>
      <c r="C40">
        <f t="shared" si="19"/>
        <v>47545.6</v>
      </c>
      <c r="J40">
        <v>640</v>
      </c>
      <c r="M40">
        <f t="shared" si="16"/>
        <v>41779.2</v>
      </c>
      <c r="U40">
        <v>640</v>
      </c>
      <c r="V40">
        <f t="shared" si="17"/>
        <v>38155.645952</v>
      </c>
    </row>
    <row r="41" spans="1:22">
      <c r="A41">
        <v>39</v>
      </c>
      <c r="B41">
        <f t="shared" si="18"/>
        <v>1972.8</v>
      </c>
      <c r="C41">
        <f t="shared" si="19"/>
        <v>49483.2</v>
      </c>
      <c r="J41">
        <v>640</v>
      </c>
      <c r="M41">
        <f t="shared" si="16"/>
        <v>44392</v>
      </c>
      <c r="U41">
        <v>640</v>
      </c>
      <c r="V41">
        <f t="shared" si="17"/>
        <v>40733.245952</v>
      </c>
    </row>
    <row r="42" spans="1:22">
      <c r="A42">
        <v>40</v>
      </c>
      <c r="B42">
        <f t="shared" si="18"/>
        <v>2008</v>
      </c>
      <c r="C42">
        <f t="shared" si="19"/>
        <v>51456</v>
      </c>
      <c r="J42">
        <v>640</v>
      </c>
      <c r="M42">
        <f t="shared" si="16"/>
        <v>47040</v>
      </c>
      <c r="U42">
        <v>640</v>
      </c>
      <c r="V42">
        <f t="shared" si="17"/>
        <v>43346.045952</v>
      </c>
    </row>
    <row r="43" spans="1:22">
      <c r="A43">
        <v>41</v>
      </c>
      <c r="B43">
        <f t="shared" si="18"/>
        <v>2043.2</v>
      </c>
      <c r="C43">
        <f t="shared" si="19"/>
        <v>53464</v>
      </c>
      <c r="J43">
        <v>640</v>
      </c>
      <c r="M43">
        <f t="shared" si="16"/>
        <v>49723.2</v>
      </c>
      <c r="U43">
        <v>640</v>
      </c>
      <c r="V43">
        <f t="shared" si="17"/>
        <v>45994.045952</v>
      </c>
    </row>
    <row r="44" spans="1:22">
      <c r="A44">
        <v>42</v>
      </c>
      <c r="B44">
        <f t="shared" si="18"/>
        <v>2078.4</v>
      </c>
      <c r="C44">
        <f t="shared" si="19"/>
        <v>55507.2</v>
      </c>
      <c r="J44">
        <v>640</v>
      </c>
      <c r="M44">
        <f t="shared" si="16"/>
        <v>52441.6</v>
      </c>
      <c r="U44">
        <v>640</v>
      </c>
      <c r="V44">
        <f t="shared" si="17"/>
        <v>48677.245952</v>
      </c>
    </row>
    <row r="45" spans="1:22">
      <c r="A45">
        <v>43</v>
      </c>
      <c r="B45">
        <f t="shared" si="18"/>
        <v>2113.6</v>
      </c>
      <c r="C45">
        <f t="shared" si="19"/>
        <v>57585.6</v>
      </c>
      <c r="J45">
        <v>640</v>
      </c>
      <c r="M45">
        <f t="shared" si="16"/>
        <v>55195.2</v>
      </c>
      <c r="U45">
        <v>640</v>
      </c>
      <c r="V45">
        <f t="shared" si="17"/>
        <v>51395.645952</v>
      </c>
    </row>
    <row r="46" spans="1:22">
      <c r="A46">
        <v>44</v>
      </c>
      <c r="B46">
        <f t="shared" si="18"/>
        <v>2148.8</v>
      </c>
      <c r="C46">
        <f t="shared" si="19"/>
        <v>59699.2</v>
      </c>
      <c r="J46">
        <v>640</v>
      </c>
      <c r="M46">
        <f t="shared" si="16"/>
        <v>57984</v>
      </c>
      <c r="U46">
        <v>640</v>
      </c>
      <c r="V46">
        <f t="shared" si="17"/>
        <v>54149.245952</v>
      </c>
    </row>
    <row r="47" spans="1:22">
      <c r="A47">
        <v>45</v>
      </c>
      <c r="B47">
        <f t="shared" si="18"/>
        <v>2184</v>
      </c>
      <c r="C47">
        <f t="shared" si="19"/>
        <v>61848</v>
      </c>
      <c r="J47">
        <v>640</v>
      </c>
      <c r="M47">
        <f t="shared" si="16"/>
        <v>60808</v>
      </c>
      <c r="U47">
        <v>640</v>
      </c>
      <c r="V47">
        <f t="shared" si="17"/>
        <v>56938.045952</v>
      </c>
    </row>
    <row r="48" spans="1:22">
      <c r="A48">
        <v>46</v>
      </c>
      <c r="B48">
        <f t="shared" si="18"/>
        <v>2219.2</v>
      </c>
      <c r="C48">
        <f t="shared" si="19"/>
        <v>64032</v>
      </c>
      <c r="J48">
        <v>640</v>
      </c>
      <c r="M48">
        <f t="shared" si="16"/>
        <v>63667.2</v>
      </c>
      <c r="U48">
        <v>640</v>
      </c>
      <c r="V48">
        <f t="shared" si="17"/>
        <v>59762.045952</v>
      </c>
    </row>
    <row r="49" spans="1:22">
      <c r="A49">
        <v>47</v>
      </c>
      <c r="B49">
        <f t="shared" si="18"/>
        <v>2254.4</v>
      </c>
      <c r="C49">
        <f t="shared" si="19"/>
        <v>66251.2</v>
      </c>
      <c r="J49">
        <v>640</v>
      </c>
      <c r="M49">
        <f t="shared" si="16"/>
        <v>66561.6</v>
      </c>
      <c r="U49">
        <v>640</v>
      </c>
      <c r="V49">
        <f t="shared" si="17"/>
        <v>62621.245952</v>
      </c>
    </row>
    <row r="50" spans="1:22">
      <c r="A50">
        <v>48</v>
      </c>
      <c r="B50">
        <f t="shared" si="18"/>
        <v>2289.6</v>
      </c>
      <c r="C50">
        <f t="shared" si="19"/>
        <v>68505.6</v>
      </c>
      <c r="J50">
        <v>640</v>
      </c>
      <c r="M50">
        <f t="shared" si="16"/>
        <v>69491.2</v>
      </c>
      <c r="U50">
        <v>640</v>
      </c>
      <c r="V50">
        <f t="shared" si="17"/>
        <v>65515.645952</v>
      </c>
    </row>
    <row r="51" spans="1:22">
      <c r="A51">
        <v>49</v>
      </c>
      <c r="B51">
        <f t="shared" si="18"/>
        <v>2324.8</v>
      </c>
      <c r="C51">
        <f t="shared" si="19"/>
        <v>70795.2</v>
      </c>
      <c r="J51">
        <v>640</v>
      </c>
      <c r="M51">
        <f t="shared" si="16"/>
        <v>72456</v>
      </c>
      <c r="U51">
        <v>640</v>
      </c>
      <c r="V51">
        <f t="shared" si="17"/>
        <v>68445.2459520001</v>
      </c>
    </row>
    <row r="52" spans="1:22">
      <c r="A52">
        <v>50</v>
      </c>
      <c r="B52">
        <f t="shared" si="18"/>
        <v>2360</v>
      </c>
      <c r="C52">
        <f t="shared" si="19"/>
        <v>73120</v>
      </c>
      <c r="J52">
        <v>640</v>
      </c>
      <c r="M52">
        <f t="shared" si="16"/>
        <v>75456</v>
      </c>
      <c r="U52">
        <v>640</v>
      </c>
      <c r="V52">
        <f t="shared" si="17"/>
        <v>71410.0459520001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terms:created xsi:type="dcterms:W3CDTF">2017-10-09T14:35:00Z</dcterms:created>
  <dcterms:modified xsi:type="dcterms:W3CDTF">2017-10-09T15:55:30Z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1033-10.2.0.5934</vt:lpwstr>
  </property>
</Properties>
</file>